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60" windowWidth="19170" windowHeight="10695" activeTab="3"/>
  </bookViews>
  <sheets>
    <sheet name="Лист12" sheetId="13" r:id="rId1"/>
    <sheet name="Лист11" sheetId="12" r:id="rId2"/>
    <sheet name="Лист10" sheetId="11" r:id="rId3"/>
    <sheet name="Лист9" sheetId="10" r:id="rId4"/>
    <sheet name="Лист8" sheetId="9" r:id="rId5"/>
    <sheet name="Лист7" sheetId="8" r:id="rId6"/>
    <sheet name="Лист6" sheetId="7" r:id="rId7"/>
    <sheet name="Лист5" sheetId="6" r:id="rId8"/>
    <sheet name="Лист4" sheetId="5" r:id="rId9"/>
    <sheet name="Лист3" sheetId="4" r:id="rId10"/>
    <sheet name="Лист2" sheetId="3" r:id="rId11"/>
    <sheet name="Лист1" sheetId="2" r:id="rId12"/>
  </sheets>
  <calcPr calcId="144525"/>
</workbook>
</file>

<file path=xl/calcChain.xml><?xml version="1.0" encoding="utf-8"?>
<calcChain xmlns="http://schemas.openxmlformats.org/spreadsheetml/2006/main">
  <c r="E30" i="13" l="1"/>
  <c r="F30" i="13"/>
  <c r="G30" i="13"/>
  <c r="H30" i="13"/>
  <c r="I30" i="13"/>
  <c r="J30" i="13"/>
  <c r="K30" i="13"/>
  <c r="L30" i="13"/>
  <c r="M30" i="13"/>
  <c r="N30" i="13"/>
  <c r="O30" i="13"/>
  <c r="D30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E28" i="12"/>
  <c r="E29" i="12" s="1"/>
  <c r="F28" i="12"/>
  <c r="F29" i="12" s="1"/>
  <c r="G28" i="12"/>
  <c r="G29" i="12" s="1"/>
  <c r="H28" i="12"/>
  <c r="H29" i="12" s="1"/>
  <c r="I28" i="12"/>
  <c r="I29" i="12" s="1"/>
  <c r="J28" i="12"/>
  <c r="J29" i="12" s="1"/>
  <c r="K28" i="12"/>
  <c r="K29" i="12" s="1"/>
  <c r="L28" i="12"/>
  <c r="L29" i="12" s="1"/>
  <c r="M28" i="12"/>
  <c r="M29" i="12" s="1"/>
  <c r="N28" i="12"/>
  <c r="N29" i="12" s="1"/>
  <c r="O28" i="12"/>
  <c r="O29" i="12" s="1"/>
  <c r="D28" i="12"/>
  <c r="D29" i="12" s="1"/>
  <c r="O28" i="11" l="1"/>
  <c r="N28" i="11"/>
  <c r="M28" i="11"/>
  <c r="L28" i="11"/>
  <c r="K28" i="11"/>
  <c r="J28" i="11"/>
  <c r="I28" i="11"/>
  <c r="H28" i="11"/>
  <c r="G28" i="11"/>
  <c r="F28" i="11"/>
  <c r="E28" i="11"/>
  <c r="D28" i="11"/>
  <c r="E28" i="10"/>
  <c r="F28" i="10"/>
  <c r="G28" i="10"/>
  <c r="H28" i="10"/>
  <c r="I28" i="10"/>
  <c r="J28" i="10"/>
  <c r="K28" i="10"/>
  <c r="L28" i="10"/>
  <c r="M28" i="10"/>
  <c r="N28" i="10"/>
  <c r="O28" i="10"/>
  <c r="D28" i="10"/>
  <c r="E29" i="9"/>
  <c r="F29" i="9"/>
  <c r="G29" i="9"/>
  <c r="H29" i="9"/>
  <c r="I29" i="9"/>
  <c r="J29" i="9"/>
  <c r="K29" i="9"/>
  <c r="L29" i="9"/>
  <c r="M29" i="9"/>
  <c r="N29" i="9"/>
  <c r="O29" i="9"/>
  <c r="D29" i="9"/>
  <c r="E28" i="9"/>
  <c r="F28" i="9"/>
  <c r="G28" i="9"/>
  <c r="H28" i="9"/>
  <c r="I28" i="9"/>
  <c r="J28" i="9"/>
  <c r="K28" i="9"/>
  <c r="L28" i="9"/>
  <c r="M28" i="9"/>
  <c r="N28" i="9"/>
  <c r="O28" i="9"/>
  <c r="D28" i="9"/>
  <c r="E30" i="8"/>
  <c r="F30" i="8"/>
  <c r="G30" i="8"/>
  <c r="H30" i="8"/>
  <c r="I30" i="8"/>
  <c r="J30" i="8"/>
  <c r="K30" i="8"/>
  <c r="L30" i="8"/>
  <c r="M30" i="8"/>
  <c r="N30" i="8"/>
  <c r="O30" i="8"/>
  <c r="D30" i="8"/>
  <c r="E29" i="8"/>
  <c r="F29" i="8"/>
  <c r="G29" i="8"/>
  <c r="H29" i="8"/>
  <c r="I29" i="8"/>
  <c r="J29" i="8"/>
  <c r="K29" i="8"/>
  <c r="L29" i="8"/>
  <c r="M29" i="8"/>
  <c r="N29" i="8"/>
  <c r="O29" i="8"/>
  <c r="D29" i="8"/>
  <c r="E31" i="7"/>
  <c r="F31" i="7"/>
  <c r="G31" i="7"/>
  <c r="H31" i="7"/>
  <c r="I31" i="7"/>
  <c r="J31" i="7"/>
  <c r="K31" i="7"/>
  <c r="L31" i="7"/>
  <c r="M31" i="7"/>
  <c r="N31" i="7"/>
  <c r="O31" i="7"/>
  <c r="D31" i="7"/>
  <c r="E30" i="7"/>
  <c r="F30" i="7"/>
  <c r="G30" i="7"/>
  <c r="H30" i="7"/>
  <c r="I30" i="7"/>
  <c r="J30" i="7"/>
  <c r="K30" i="7"/>
  <c r="L30" i="7"/>
  <c r="M30" i="7"/>
  <c r="N30" i="7"/>
  <c r="O30" i="7"/>
  <c r="D30" i="7"/>
  <c r="E28" i="6"/>
  <c r="E29" i="6" s="1"/>
  <c r="F28" i="6"/>
  <c r="F29" i="6" s="1"/>
  <c r="G28" i="6"/>
  <c r="G29" i="6" s="1"/>
  <c r="H28" i="6"/>
  <c r="H29" i="6" s="1"/>
  <c r="I28" i="6"/>
  <c r="I29" i="6" s="1"/>
  <c r="J28" i="6"/>
  <c r="J29" i="6" s="1"/>
  <c r="K28" i="6"/>
  <c r="K29" i="6" s="1"/>
  <c r="L28" i="6"/>
  <c r="L29" i="6" s="1"/>
  <c r="M28" i="6"/>
  <c r="M29" i="6" s="1"/>
  <c r="N28" i="6"/>
  <c r="N29" i="6" s="1"/>
  <c r="O28" i="6"/>
  <c r="O29" i="6" s="1"/>
  <c r="D28" i="6"/>
  <c r="D29" i="6" s="1"/>
  <c r="E28" i="5"/>
  <c r="E29" i="5" s="1"/>
  <c r="F28" i="5"/>
  <c r="F29" i="5" s="1"/>
  <c r="G28" i="5"/>
  <c r="G29" i="5" s="1"/>
  <c r="H28" i="5"/>
  <c r="H29" i="5" s="1"/>
  <c r="I28" i="5"/>
  <c r="I29" i="5" s="1"/>
  <c r="J28" i="5"/>
  <c r="J29" i="5" s="1"/>
  <c r="K28" i="5"/>
  <c r="K29" i="5" s="1"/>
  <c r="L28" i="5"/>
  <c r="L29" i="5" s="1"/>
  <c r="M28" i="5"/>
  <c r="M29" i="5" s="1"/>
  <c r="N28" i="5"/>
  <c r="N29" i="5" s="1"/>
  <c r="O28" i="5"/>
  <c r="O29" i="5" s="1"/>
  <c r="D28" i="5"/>
  <c r="D29" i="5" s="1"/>
  <c r="O29" i="4"/>
  <c r="O30" i="4" s="1"/>
  <c r="N29" i="4"/>
  <c r="N30" i="4" s="1"/>
  <c r="M29" i="4"/>
  <c r="M30" i="4" s="1"/>
  <c r="L29" i="4"/>
  <c r="L30" i="4" s="1"/>
  <c r="K29" i="4"/>
  <c r="K30" i="4" s="1"/>
  <c r="J29" i="4"/>
  <c r="J30" i="4" s="1"/>
  <c r="I29" i="4"/>
  <c r="I30" i="4" s="1"/>
  <c r="H29" i="4"/>
  <c r="H30" i="4" s="1"/>
  <c r="G29" i="4"/>
  <c r="G30" i="4" s="1"/>
  <c r="F29" i="4"/>
  <c r="F30" i="4" s="1"/>
  <c r="E29" i="4"/>
  <c r="E30" i="4" s="1"/>
  <c r="D29" i="4"/>
  <c r="D30" i="4" s="1"/>
  <c r="E29" i="3"/>
  <c r="F29" i="3"/>
  <c r="G29" i="3"/>
  <c r="H29" i="3"/>
  <c r="I29" i="3"/>
  <c r="J29" i="3"/>
  <c r="K29" i="3"/>
  <c r="L29" i="3"/>
  <c r="M29" i="3"/>
  <c r="N29" i="3"/>
  <c r="O29" i="3"/>
  <c r="D29" i="3"/>
  <c r="E32" i="2"/>
  <c r="F32" i="2"/>
  <c r="G32" i="2"/>
  <c r="H32" i="2"/>
  <c r="I32" i="2"/>
  <c r="J32" i="2"/>
  <c r="K32" i="2"/>
  <c r="L32" i="2"/>
  <c r="M32" i="2"/>
  <c r="N32" i="2"/>
  <c r="O32" i="2"/>
  <c r="D32" i="2"/>
  <c r="E28" i="3"/>
  <c r="F28" i="3"/>
  <c r="G28" i="3"/>
  <c r="H28" i="3"/>
  <c r="I28" i="3"/>
  <c r="J28" i="3"/>
  <c r="K28" i="3"/>
  <c r="L28" i="3"/>
  <c r="M28" i="3"/>
  <c r="N28" i="3"/>
  <c r="O28" i="3"/>
  <c r="D28" i="3"/>
  <c r="E31" i="2"/>
  <c r="F31" i="2"/>
  <c r="G31" i="2"/>
  <c r="H31" i="2"/>
  <c r="I31" i="2"/>
  <c r="J31" i="2"/>
  <c r="K31" i="2"/>
  <c r="L31" i="2"/>
  <c r="M31" i="2"/>
  <c r="N31" i="2"/>
  <c r="O31" i="2"/>
  <c r="D31" i="2"/>
  <c r="E14" i="3" l="1"/>
  <c r="F14" i="3"/>
  <c r="G14" i="3"/>
  <c r="H14" i="3"/>
  <c r="I14" i="3"/>
  <c r="J14" i="3"/>
  <c r="K14" i="3"/>
  <c r="L14" i="3"/>
  <c r="M14" i="3"/>
  <c r="N14" i="3"/>
  <c r="O14" i="3"/>
  <c r="D14" i="3"/>
  <c r="E25" i="13" l="1"/>
  <c r="F25" i="13"/>
  <c r="G25" i="13"/>
  <c r="H25" i="13"/>
  <c r="I25" i="13"/>
  <c r="J25" i="13"/>
  <c r="K25" i="13"/>
  <c r="L25" i="13"/>
  <c r="M25" i="13"/>
  <c r="N25" i="13"/>
  <c r="O25" i="13"/>
  <c r="D25" i="13"/>
  <c r="E24" i="12" l="1"/>
  <c r="F24" i="12"/>
  <c r="G24" i="12"/>
  <c r="H24" i="12"/>
  <c r="I24" i="12"/>
  <c r="J24" i="12"/>
  <c r="K24" i="12"/>
  <c r="L24" i="12"/>
  <c r="M24" i="12"/>
  <c r="N24" i="12"/>
  <c r="O24" i="12"/>
  <c r="D24" i="12"/>
  <c r="E24" i="11"/>
  <c r="F24" i="11"/>
  <c r="G24" i="11"/>
  <c r="H24" i="11"/>
  <c r="I24" i="11"/>
  <c r="J24" i="11"/>
  <c r="K24" i="11"/>
  <c r="L24" i="11"/>
  <c r="M24" i="11"/>
  <c r="N24" i="11"/>
  <c r="O24" i="11"/>
  <c r="D24" i="11"/>
  <c r="E15" i="10"/>
  <c r="F15" i="10"/>
  <c r="G15" i="10"/>
  <c r="H15" i="10"/>
  <c r="I15" i="10"/>
  <c r="J15" i="10"/>
  <c r="K15" i="10"/>
  <c r="L15" i="10"/>
  <c r="M15" i="10"/>
  <c r="N15" i="10"/>
  <c r="O15" i="10"/>
  <c r="E24" i="9"/>
  <c r="F24" i="9"/>
  <c r="G24" i="9"/>
  <c r="H24" i="9"/>
  <c r="I24" i="9"/>
  <c r="J24" i="9"/>
  <c r="K24" i="9"/>
  <c r="L24" i="9"/>
  <c r="M24" i="9"/>
  <c r="N24" i="9"/>
  <c r="O24" i="9"/>
  <c r="D24" i="9"/>
  <c r="E25" i="8"/>
  <c r="F25" i="8"/>
  <c r="G25" i="8"/>
  <c r="H25" i="8"/>
  <c r="I25" i="8"/>
  <c r="J25" i="8"/>
  <c r="K25" i="8"/>
  <c r="L25" i="8"/>
  <c r="M25" i="8"/>
  <c r="N25" i="8"/>
  <c r="O25" i="8"/>
  <c r="D25" i="8"/>
  <c r="E25" i="7"/>
  <c r="F25" i="7"/>
  <c r="G25" i="7"/>
  <c r="H25" i="7"/>
  <c r="I25" i="7"/>
  <c r="J25" i="7"/>
  <c r="K25" i="7"/>
  <c r="L25" i="7"/>
  <c r="M25" i="7"/>
  <c r="N25" i="7"/>
  <c r="O25" i="7"/>
  <c r="D25" i="7"/>
  <c r="E24" i="6"/>
  <c r="F24" i="6"/>
  <c r="G24" i="6"/>
  <c r="H24" i="6"/>
  <c r="I24" i="6"/>
  <c r="J24" i="6"/>
  <c r="K24" i="6"/>
  <c r="L24" i="6"/>
  <c r="M24" i="6"/>
  <c r="N24" i="6"/>
  <c r="O24" i="6"/>
  <c r="D24" i="6"/>
  <c r="E25" i="4" l="1"/>
  <c r="F25" i="4"/>
  <c r="G25" i="4"/>
  <c r="I25" i="4"/>
  <c r="J25" i="4"/>
  <c r="K25" i="4"/>
  <c r="L25" i="4"/>
  <c r="M25" i="4"/>
  <c r="N25" i="4"/>
  <c r="O25" i="4"/>
  <c r="D25" i="4"/>
  <c r="E23" i="3"/>
  <c r="F23" i="3"/>
  <c r="G23" i="3"/>
  <c r="H23" i="3"/>
  <c r="I23" i="3"/>
  <c r="J23" i="3"/>
  <c r="K23" i="3"/>
  <c r="L23" i="3"/>
  <c r="M23" i="3"/>
  <c r="N23" i="3"/>
  <c r="D23" i="3"/>
  <c r="E24" i="10" l="1"/>
  <c r="E29" i="10" s="1"/>
  <c r="F24" i="10"/>
  <c r="F29" i="10" s="1"/>
  <c r="G24" i="10"/>
  <c r="G29" i="10" s="1"/>
  <c r="H24" i="10"/>
  <c r="H29" i="10" s="1"/>
  <c r="I24" i="10"/>
  <c r="I29" i="10" s="1"/>
  <c r="J24" i="10"/>
  <c r="J29" i="10" s="1"/>
  <c r="K24" i="10"/>
  <c r="K29" i="10" s="1"/>
  <c r="L24" i="10"/>
  <c r="L29" i="10" s="1"/>
  <c r="M24" i="10"/>
  <c r="M29" i="10" s="1"/>
  <c r="N24" i="10"/>
  <c r="N29" i="10" s="1"/>
  <c r="O24" i="10"/>
  <c r="O29" i="10" s="1"/>
  <c r="E16" i="13" l="1"/>
  <c r="F16" i="13"/>
  <c r="G16" i="13"/>
  <c r="H16" i="13"/>
  <c r="I16" i="13"/>
  <c r="J16" i="13"/>
  <c r="K16" i="13"/>
  <c r="L16" i="13"/>
  <c r="M16" i="13"/>
  <c r="N16" i="13"/>
  <c r="O16" i="13"/>
  <c r="D16" i="13"/>
  <c r="E14" i="12"/>
  <c r="F14" i="12"/>
  <c r="G14" i="12"/>
  <c r="H14" i="12"/>
  <c r="I14" i="12"/>
  <c r="J14" i="12"/>
  <c r="K14" i="12"/>
  <c r="L14" i="12"/>
  <c r="M14" i="12"/>
  <c r="N14" i="12"/>
  <c r="O14" i="12"/>
  <c r="D14" i="12"/>
  <c r="E14" i="11"/>
  <c r="E29" i="11" s="1"/>
  <c r="F14" i="11"/>
  <c r="F29" i="11" s="1"/>
  <c r="G14" i="11"/>
  <c r="G29" i="11" s="1"/>
  <c r="H14" i="11"/>
  <c r="H29" i="11" s="1"/>
  <c r="I14" i="11"/>
  <c r="I29" i="11" s="1"/>
  <c r="J14" i="11"/>
  <c r="J29" i="11" s="1"/>
  <c r="K14" i="11"/>
  <c r="K29" i="11" s="1"/>
  <c r="L14" i="11"/>
  <c r="L29" i="11" s="1"/>
  <c r="M14" i="11"/>
  <c r="M29" i="11" s="1"/>
  <c r="N14" i="11"/>
  <c r="N29" i="11" s="1"/>
  <c r="O14" i="11"/>
  <c r="O29" i="11" s="1"/>
  <c r="D14" i="11"/>
  <c r="D29" i="11" s="1"/>
  <c r="D24" i="10"/>
  <c r="D29" i="10" s="1"/>
  <c r="D15" i="10"/>
  <c r="E15" i="9"/>
  <c r="F15" i="9"/>
  <c r="G15" i="9"/>
  <c r="H15" i="9"/>
  <c r="I15" i="9"/>
  <c r="J15" i="9"/>
  <c r="K15" i="9"/>
  <c r="L15" i="9"/>
  <c r="M15" i="9"/>
  <c r="N15" i="9"/>
  <c r="O15" i="9"/>
  <c r="D15" i="9"/>
  <c r="E15" i="8"/>
  <c r="F15" i="8"/>
  <c r="G15" i="8"/>
  <c r="H15" i="8"/>
  <c r="I15" i="8"/>
  <c r="J15" i="8"/>
  <c r="K15" i="8"/>
  <c r="L15" i="8"/>
  <c r="M15" i="8"/>
  <c r="N15" i="8"/>
  <c r="O15" i="8"/>
  <c r="D15" i="8"/>
  <c r="E15" i="7"/>
  <c r="F15" i="7"/>
  <c r="G15" i="7"/>
  <c r="H15" i="7"/>
  <c r="I15" i="7"/>
  <c r="J15" i="7"/>
  <c r="K15" i="7"/>
  <c r="L15" i="7"/>
  <c r="M15" i="7"/>
  <c r="N15" i="7"/>
  <c r="O15" i="7"/>
  <c r="D15" i="7"/>
  <c r="E14" i="6"/>
  <c r="F14" i="6"/>
  <c r="G14" i="6"/>
  <c r="I14" i="6"/>
  <c r="J14" i="6"/>
  <c r="K14" i="6"/>
  <c r="L14" i="6"/>
  <c r="M14" i="6"/>
  <c r="N14" i="6"/>
  <c r="O14" i="6"/>
  <c r="D14" i="6"/>
  <c r="E24" i="5"/>
  <c r="F24" i="5"/>
  <c r="G24" i="5"/>
  <c r="H24" i="5"/>
  <c r="I24" i="5"/>
  <c r="J24" i="5"/>
  <c r="K24" i="5"/>
  <c r="L24" i="5"/>
  <c r="M24" i="5"/>
  <c r="N24" i="5"/>
  <c r="O24" i="5"/>
  <c r="D24" i="5"/>
  <c r="E15" i="5"/>
  <c r="F15" i="5"/>
  <c r="G15" i="5"/>
  <c r="H15" i="5"/>
  <c r="I15" i="5"/>
  <c r="J15" i="5"/>
  <c r="K15" i="5"/>
  <c r="L15" i="5"/>
  <c r="M15" i="5"/>
  <c r="N15" i="5"/>
  <c r="O15" i="5"/>
  <c r="D15" i="5"/>
  <c r="E15" i="4"/>
  <c r="F15" i="4"/>
  <c r="G15" i="4"/>
  <c r="H15" i="4"/>
  <c r="I15" i="4"/>
  <c r="J15" i="4"/>
  <c r="K15" i="4"/>
  <c r="L15" i="4"/>
  <c r="M15" i="4"/>
  <c r="N15" i="4"/>
  <c r="O15" i="4"/>
  <c r="D15" i="4"/>
  <c r="E26" i="2"/>
  <c r="F26" i="2"/>
  <c r="G26" i="2"/>
  <c r="H26" i="2"/>
  <c r="I26" i="2"/>
  <c r="J26" i="2"/>
  <c r="K26" i="2"/>
  <c r="L26" i="2"/>
  <c r="M26" i="2"/>
  <c r="N26" i="2"/>
  <c r="O26" i="2"/>
  <c r="D26" i="2"/>
  <c r="H16" i="2"/>
  <c r="I16" i="2"/>
  <c r="J16" i="2"/>
  <c r="K16" i="2"/>
</calcChain>
</file>

<file path=xl/sharedStrings.xml><?xml version="1.0" encoding="utf-8"?>
<sst xmlns="http://schemas.openxmlformats.org/spreadsheetml/2006/main" count="591" uniqueCount="192">
  <si>
    <t>Прием пищи, наименование блюда</t>
  </si>
  <si>
    <t>Масса порции</t>
  </si>
  <si>
    <t>Пищевые вещества (г)</t>
  </si>
  <si>
    <t>Энергетическая ценность</t>
  </si>
  <si>
    <t>Витамины (мг)</t>
  </si>
  <si>
    <t>Минеральные вещества</t>
  </si>
  <si>
    <t>Б</t>
  </si>
  <si>
    <t>Ж</t>
  </si>
  <si>
    <t>У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</si>
  <si>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</si>
  <si>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>С</t>
  </si>
  <si>
    <t>А</t>
  </si>
  <si>
    <t>Е</t>
  </si>
  <si>
    <t>Ca</t>
  </si>
  <si>
    <t>P</t>
  </si>
  <si>
    <t>Mg</t>
  </si>
  <si>
    <t>Fe</t>
  </si>
  <si>
    <t>ЗАВТРАК</t>
  </si>
  <si>
    <t xml:space="preserve">Какао с молоком сгущённым </t>
  </si>
  <si>
    <t>Итого:</t>
  </si>
  <si>
    <t>ОБЕД</t>
  </si>
  <si>
    <t>Хлеб ржано-пшеничный</t>
  </si>
  <si>
    <t>Компот из плодов свежих витамин.(Яблоки)</t>
  </si>
  <si>
    <t xml:space="preserve">Капуста тушёная </t>
  </si>
  <si>
    <t>Всего:</t>
  </si>
  <si>
    <t>Хлеб пшеничный</t>
  </si>
  <si>
    <t>Кофейный напиток с молоком</t>
  </si>
  <si>
    <t>Каша гречневая рассыпчатая</t>
  </si>
  <si>
    <t>Огурцы свежие</t>
  </si>
  <si>
    <t>Сок яблочный</t>
  </si>
  <si>
    <t>Яблоки</t>
  </si>
  <si>
    <t>Суп молочный с макаронами</t>
  </si>
  <si>
    <t>Салат из свеклы отварной</t>
  </si>
  <si>
    <t>Рассольник ленинградский</t>
  </si>
  <si>
    <t>Компот из свежих плодов витамин.(апельсин)</t>
  </si>
  <si>
    <t>Компот из смеси с/ф витаминиз.</t>
  </si>
  <si>
    <t xml:space="preserve">Птица отварная </t>
  </si>
  <si>
    <t>Салат из моркови</t>
  </si>
  <si>
    <t>Суп картофельный с клёцками</t>
  </si>
  <si>
    <t>Запеканка из творога</t>
  </si>
  <si>
    <t>Чай с лимоном</t>
  </si>
  <si>
    <t xml:space="preserve">Сок абрикосовый </t>
  </si>
  <si>
    <t>Салат из белокачанной капусты с морковью</t>
  </si>
  <si>
    <t xml:space="preserve">Итого: </t>
  </si>
  <si>
    <t xml:space="preserve">Помидоры свежие </t>
  </si>
  <si>
    <t xml:space="preserve">Чай с молоком </t>
  </si>
  <si>
    <t xml:space="preserve">Сок яблочный </t>
  </si>
  <si>
    <t>Суп картофельный с фрикадельками</t>
  </si>
  <si>
    <t>Щи из капусты</t>
  </si>
  <si>
    <t xml:space="preserve">Запеканка из творога </t>
  </si>
  <si>
    <t>Суп с рыбными консервами</t>
  </si>
  <si>
    <t>Салат (яйцо,огурец,зел.гор.)</t>
  </si>
  <si>
    <t>Булочка</t>
  </si>
  <si>
    <t>Азу</t>
  </si>
  <si>
    <t xml:space="preserve">Компот из сухофруктов + витамин С </t>
  </si>
  <si>
    <t xml:space="preserve">Салат из моркови </t>
  </si>
  <si>
    <t xml:space="preserve">Капуста тушеная </t>
  </si>
  <si>
    <t>Суп на куринном бульоне с вермишелью</t>
  </si>
  <si>
    <t xml:space="preserve">Рыбные биточки </t>
  </si>
  <si>
    <t xml:space="preserve">Рис отварной </t>
  </si>
  <si>
    <t xml:space="preserve">Сок фруктовый </t>
  </si>
  <si>
    <t>День 12-й</t>
  </si>
  <si>
    <t>День 10-й</t>
  </si>
  <si>
    <t xml:space="preserve">День 1-й </t>
  </si>
  <si>
    <t>День 2-й</t>
  </si>
  <si>
    <t>День 3-й</t>
  </si>
  <si>
    <t>День 4-й</t>
  </si>
  <si>
    <t>День 5-й</t>
  </si>
  <si>
    <t>День 6-й</t>
  </si>
  <si>
    <t>День 7-й</t>
  </si>
  <si>
    <t>День 8-й</t>
  </si>
  <si>
    <t>День 9-й</t>
  </si>
  <si>
    <t>День 11-й</t>
  </si>
  <si>
    <t>Р-195; 1996</t>
  </si>
  <si>
    <t>Р-51;2004</t>
  </si>
  <si>
    <t>Р-348; 2004</t>
  </si>
  <si>
    <t>Р-594; 2004</t>
  </si>
  <si>
    <t>Р-123;2004</t>
  </si>
  <si>
    <t>Р-100; 2003</t>
  </si>
  <si>
    <t>Р-41; 2003</t>
  </si>
  <si>
    <t>Р-779;2003</t>
  </si>
  <si>
    <t>Р-132; 2003</t>
  </si>
  <si>
    <t>Р-714; 2003</t>
  </si>
  <si>
    <t>Р-64; 2003</t>
  </si>
  <si>
    <t>Р-322; 2003</t>
  </si>
  <si>
    <t>Р-282; 2003</t>
  </si>
  <si>
    <t>Р-164; 2003</t>
  </si>
  <si>
    <t>Р-144; 2003</t>
  </si>
  <si>
    <t>Р-220; 2003</t>
  </si>
  <si>
    <t>Суп картофельный с бобовыми</t>
  </si>
  <si>
    <t>Р-376; 2003</t>
  </si>
  <si>
    <t>Р-586; 2001</t>
  </si>
  <si>
    <t>Р-194; 2001</t>
  </si>
  <si>
    <t>Р-49; 1996</t>
  </si>
  <si>
    <t>№ рец; Год</t>
  </si>
  <si>
    <t>0.07</t>
  </si>
  <si>
    <t xml:space="preserve"> </t>
  </si>
  <si>
    <t>Бутерброд с маслом и сыром</t>
  </si>
  <si>
    <t>Булочка с повидлом</t>
  </si>
  <si>
    <t>Р-445; 2003</t>
  </si>
  <si>
    <t>Булочка с творогом</t>
  </si>
  <si>
    <t>Р-483; 2003</t>
  </si>
  <si>
    <t xml:space="preserve">Жаркое по домашнему </t>
  </si>
  <si>
    <t>Макаронник с мясом</t>
  </si>
  <si>
    <t>Рис с овощами</t>
  </si>
  <si>
    <t>Р-60; 2003</t>
  </si>
  <si>
    <t>Тефтели из говядины в молочном соусе</t>
  </si>
  <si>
    <t>Макароны отварные</t>
  </si>
  <si>
    <t>Гуляш</t>
  </si>
  <si>
    <t>Р-19; 2003</t>
  </si>
  <si>
    <t>Р-130; 2004*</t>
  </si>
  <si>
    <t>Р-523; 2004</t>
  </si>
  <si>
    <t>Р-2; 2004</t>
  </si>
  <si>
    <t xml:space="preserve">Каша пшенная </t>
  </si>
  <si>
    <t>Р-417; 2004</t>
  </si>
  <si>
    <t xml:space="preserve">Чай с сахаром </t>
  </si>
  <si>
    <t>Возрастная категория 6-10 лет</t>
  </si>
  <si>
    <t xml:space="preserve">Возрастная категория 6-10 </t>
  </si>
  <si>
    <t>Возрастная категория 6-10</t>
  </si>
  <si>
    <t xml:space="preserve">Возрастная категория 6-10 лет </t>
  </si>
  <si>
    <t xml:space="preserve">Возрастнгая категория 6-10 лет </t>
  </si>
  <si>
    <t xml:space="preserve">Возрастная категория  6-10 лет </t>
  </si>
  <si>
    <t>Р-283;2004</t>
  </si>
  <si>
    <t>Р-136</t>
  </si>
  <si>
    <t xml:space="preserve">Р-93; </t>
  </si>
  <si>
    <t xml:space="preserve">Картофелное пюре </t>
  </si>
  <si>
    <t>Р-337; 2003</t>
  </si>
  <si>
    <t>Тефтели мясные</t>
  </si>
  <si>
    <t>Р-317</t>
  </si>
  <si>
    <t>Р-127</t>
  </si>
  <si>
    <t>Р-282; 2004</t>
  </si>
  <si>
    <t>Р-774; 2003</t>
  </si>
  <si>
    <t xml:space="preserve">Р-41; 2003 </t>
  </si>
  <si>
    <t>Р-301; 2003</t>
  </si>
  <si>
    <t>Птица (тушеная)</t>
  </si>
  <si>
    <t>Р-279</t>
  </si>
  <si>
    <t>Кофейный напиток на  молоке</t>
  </si>
  <si>
    <t>Рыба тушеная в томате с овощами</t>
  </si>
  <si>
    <t>Р-204; ***</t>
  </si>
  <si>
    <t>Р-376; 2004</t>
  </si>
  <si>
    <t>Р-275; 2004</t>
  </si>
  <si>
    <t>Р-87; 1996</t>
  </si>
  <si>
    <t>Р-372; 2003</t>
  </si>
  <si>
    <t>Р-155; 2004</t>
  </si>
  <si>
    <t>Компот из свежезамор ягод</t>
  </si>
  <si>
    <t>Р-3</t>
  </si>
  <si>
    <t>Бутерброрд с сыром</t>
  </si>
  <si>
    <t>Р-304</t>
  </si>
  <si>
    <t>Рис отварной</t>
  </si>
  <si>
    <t>Р-1; 2012</t>
  </si>
  <si>
    <t>Салат витаминный</t>
  </si>
  <si>
    <t>Р-90</t>
  </si>
  <si>
    <t>Плов с мясом</t>
  </si>
  <si>
    <t>Р-55; 2003</t>
  </si>
  <si>
    <t>Свекольник</t>
  </si>
  <si>
    <t>Фрикадельки мясный</t>
  </si>
  <si>
    <t>Р-132</t>
  </si>
  <si>
    <t>Капуста тушеная</t>
  </si>
  <si>
    <t>Р-189</t>
  </si>
  <si>
    <t>Каша молочная с маслом</t>
  </si>
  <si>
    <t>200/5</t>
  </si>
  <si>
    <t>Хлеб ржан.пшеничный</t>
  </si>
  <si>
    <t>Масло сливочное порционно</t>
  </si>
  <si>
    <t>Борщ со сметаной</t>
  </si>
  <si>
    <t>Р-30</t>
  </si>
  <si>
    <t>Котлета мясная</t>
  </si>
  <si>
    <t>Р-259</t>
  </si>
  <si>
    <t xml:space="preserve">Перловая рассыпчатая </t>
  </si>
  <si>
    <t xml:space="preserve">Хлеб пшеничный </t>
  </si>
  <si>
    <t>Р-229</t>
  </si>
  <si>
    <t xml:space="preserve">Рыба, тушеная в томате с овощами </t>
  </si>
  <si>
    <t>Р-326; 2003</t>
  </si>
  <si>
    <t>Р-87; 2001</t>
  </si>
  <si>
    <t>Р-91; 2003</t>
  </si>
  <si>
    <t>Р-294</t>
  </si>
  <si>
    <t>Котлеты рубленые из птицы</t>
  </si>
  <si>
    <t>Фрукт</t>
  </si>
  <si>
    <t>Яйца отварные( 1 шт)</t>
  </si>
  <si>
    <t>100/5</t>
  </si>
  <si>
    <t>ПОЛДНИК</t>
  </si>
  <si>
    <t>ПОЛДНИК:</t>
  </si>
  <si>
    <t>Печенье</t>
  </si>
  <si>
    <t>Сок фруктовый</t>
  </si>
  <si>
    <t xml:space="preserve">Булочка </t>
  </si>
  <si>
    <t>Кекс</t>
  </si>
  <si>
    <t>Слойка</t>
  </si>
  <si>
    <t>Пирожок печеный с яблоком</t>
  </si>
  <si>
    <t>Зефир</t>
  </si>
  <si>
    <t>Пряник</t>
  </si>
  <si>
    <t>2\50</t>
  </si>
  <si>
    <t>Молоко</t>
  </si>
  <si>
    <t>Кисель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</si>
</sst>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2" borderId="5" xfId="0" applyFont="1" applyFill="1" applyBorder="1" applyAlignment="1">
      <alignment horizontal="left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5"/>
  <sheetViews>
    <sheetView workbookViewId="0">
      <selection activeCell="B35" sqref="B35"/>
    </sheetView>
  </sheetViews>
  <sheetFormatPr defaultRowHeight="15.75" x14ac:dyDescent="0.25"/>
  <cols>
    <col min="1" max="1" width="13.28515625" style="1" customWidth="1"/>
    <col min="2" max="2" width="40" style="1" customWidth="1"/>
    <col min="3" max="3" width="9.140625" style="1" customWidth="1"/>
    <col min="4" max="6" width="9.140625" style="1"/>
    <col min="7" max="7" width="16.5703125" style="1" customWidth="1"/>
    <col min="8" max="8" width="7.42578125" style="1" customWidth="1"/>
    <col min="9" max="9" width="7.5703125" style="1" customWidth="1"/>
    <col min="10" max="10" width="7.28515625" style="1" customWidth="1"/>
    <col min="11" max="11" width="7.7109375" style="1" customWidth="1"/>
    <col min="12" max="12" width="8" style="1" customWidth="1"/>
    <col min="13" max="13" width="7.7109375" style="1" customWidth="1"/>
    <col min="14" max="14" width="7.42578125" style="1" customWidth="1"/>
    <col min="15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5"/>
      <c r="B8" s="6" t="s">
        <v>17</v>
      </c>
      <c r="C8" s="7"/>
      <c r="D8" s="2"/>
      <c r="E8" s="2"/>
      <c r="F8" s="2"/>
      <c r="G8" s="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 t="s">
        <v>132</v>
      </c>
      <c r="B9" s="21" t="s">
        <v>55</v>
      </c>
      <c r="C9" s="2">
        <v>60</v>
      </c>
      <c r="D9" s="2">
        <v>0.46</v>
      </c>
      <c r="E9" s="2">
        <v>4.2</v>
      </c>
      <c r="F9" s="2">
        <v>3.8</v>
      </c>
      <c r="G9" s="2">
        <v>55.44</v>
      </c>
      <c r="H9" s="2">
        <v>0</v>
      </c>
      <c r="I9" s="2">
        <v>1.34</v>
      </c>
      <c r="J9" s="2">
        <v>0</v>
      </c>
      <c r="K9" s="2">
        <v>1.6</v>
      </c>
      <c r="L9" s="2">
        <v>10.08</v>
      </c>
      <c r="M9" s="2">
        <v>29.45</v>
      </c>
      <c r="N9" s="2">
        <v>20.29</v>
      </c>
      <c r="O9" s="2">
        <v>0.25</v>
      </c>
    </row>
    <row r="10" spans="1:15" x14ac:dyDescent="0.25">
      <c r="A10" s="2" t="s">
        <v>133</v>
      </c>
      <c r="B10" s="21" t="s">
        <v>134</v>
      </c>
      <c r="C10" s="2">
        <v>100</v>
      </c>
      <c r="D10" s="2">
        <v>11.77</v>
      </c>
      <c r="E10" s="2">
        <v>10.78</v>
      </c>
      <c r="F10" s="2">
        <v>2.93</v>
      </c>
      <c r="G10" s="2">
        <v>155.83000000000001</v>
      </c>
      <c r="H10" s="2">
        <v>0.21</v>
      </c>
      <c r="I10" s="2">
        <v>0.01</v>
      </c>
      <c r="J10" s="2">
        <v>0</v>
      </c>
      <c r="K10" s="2">
        <v>0.2</v>
      </c>
      <c r="L10" s="2">
        <v>31.08</v>
      </c>
      <c r="M10" s="2">
        <v>198</v>
      </c>
      <c r="N10" s="2">
        <v>21.6</v>
      </c>
      <c r="O10" s="2">
        <v>0.91</v>
      </c>
    </row>
    <row r="11" spans="1:15" x14ac:dyDescent="0.25">
      <c r="A11" s="2" t="s">
        <v>81</v>
      </c>
      <c r="B11" s="21" t="s">
        <v>56</v>
      </c>
      <c r="C11" s="2">
        <v>150</v>
      </c>
      <c r="D11" s="2">
        <v>7.77</v>
      </c>
      <c r="E11" s="2">
        <v>7.56</v>
      </c>
      <c r="F11" s="2">
        <v>8.19</v>
      </c>
      <c r="G11" s="2">
        <v>132.30000000000001</v>
      </c>
      <c r="H11" s="2">
        <v>0.105</v>
      </c>
      <c r="I11" s="2">
        <v>49.47</v>
      </c>
      <c r="J11" s="2">
        <v>6.8</v>
      </c>
      <c r="K11" s="2">
        <v>0</v>
      </c>
      <c r="L11" s="2">
        <v>128.1</v>
      </c>
      <c r="M11" s="2">
        <v>0</v>
      </c>
      <c r="N11" s="2">
        <v>0</v>
      </c>
      <c r="O11" s="2">
        <v>0</v>
      </c>
    </row>
    <row r="12" spans="1:15" x14ac:dyDescent="0.25">
      <c r="A12" s="14" t="s">
        <v>110</v>
      </c>
      <c r="B12" s="21" t="s">
        <v>26</v>
      </c>
      <c r="C12" s="14">
        <v>200</v>
      </c>
      <c r="D12" s="14">
        <v>2.84</v>
      </c>
      <c r="E12" s="14">
        <v>2</v>
      </c>
      <c r="F12" s="14">
        <v>25.4</v>
      </c>
      <c r="G12" s="14">
        <v>119.4</v>
      </c>
      <c r="H12" s="14">
        <v>0.02</v>
      </c>
      <c r="I12" s="14">
        <v>0.4</v>
      </c>
      <c r="J12" s="14">
        <v>0</v>
      </c>
      <c r="K12" s="14">
        <v>0</v>
      </c>
      <c r="L12" s="14">
        <v>84</v>
      </c>
      <c r="M12" s="14">
        <v>70</v>
      </c>
      <c r="N12" s="14">
        <v>0</v>
      </c>
      <c r="O12" s="14">
        <v>0</v>
      </c>
    </row>
    <row r="13" spans="1:15" x14ac:dyDescent="0.25">
      <c r="A13" s="15"/>
      <c r="B13" s="21" t="s">
        <v>25</v>
      </c>
      <c r="C13" s="15">
        <v>50</v>
      </c>
      <c r="D13" s="15">
        <v>3.07</v>
      </c>
      <c r="E13" s="15">
        <v>1.07</v>
      </c>
      <c r="F13" s="15">
        <v>20.93</v>
      </c>
      <c r="G13" s="15">
        <v>107.22</v>
      </c>
      <c r="H13" s="15">
        <v>0.1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</row>
    <row r="14" spans="1:15" x14ac:dyDescent="0.25">
      <c r="A14" s="2"/>
      <c r="B14" s="2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 t="s">
        <v>19</v>
      </c>
      <c r="C16" s="2"/>
      <c r="D16" s="2">
        <f>D9+D10+D11+D12+D13+D14</f>
        <v>25.91</v>
      </c>
      <c r="E16" s="12">
        <f t="shared" ref="E16:O16" si="0">E9+E10+E11+E12+E13+E14</f>
        <v>25.61</v>
      </c>
      <c r="F16" s="12">
        <f t="shared" si="0"/>
        <v>61.25</v>
      </c>
      <c r="G16" s="12">
        <f t="shared" si="0"/>
        <v>570.19000000000005</v>
      </c>
      <c r="H16" s="12">
        <f t="shared" si="0"/>
        <v>0.43500000000000005</v>
      </c>
      <c r="I16" s="12">
        <f t="shared" si="0"/>
        <v>51.22</v>
      </c>
      <c r="J16" s="12">
        <f t="shared" si="0"/>
        <v>6.8</v>
      </c>
      <c r="K16" s="12">
        <f t="shared" si="0"/>
        <v>1.8</v>
      </c>
      <c r="L16" s="12">
        <f t="shared" si="0"/>
        <v>253.26</v>
      </c>
      <c r="M16" s="12">
        <f t="shared" si="0"/>
        <v>297.45</v>
      </c>
      <c r="N16" s="12">
        <f t="shared" si="0"/>
        <v>41.89</v>
      </c>
      <c r="O16" s="12">
        <f t="shared" si="0"/>
        <v>1.1600000000000001</v>
      </c>
    </row>
    <row r="17" spans="1:15" x14ac:dyDescent="0.25">
      <c r="A17" s="2"/>
      <c r="B17" s="3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1" t="s">
        <v>74</v>
      </c>
      <c r="B18" s="19" t="s">
        <v>32</v>
      </c>
      <c r="C18" s="18">
        <v>80</v>
      </c>
      <c r="D18" s="18">
        <v>0.82</v>
      </c>
      <c r="E18" s="18">
        <v>3.08</v>
      </c>
      <c r="F18" s="18">
        <v>4.7</v>
      </c>
      <c r="G18" s="18">
        <v>49.84</v>
      </c>
      <c r="H18" s="18">
        <v>0</v>
      </c>
      <c r="I18" s="18">
        <v>0.42</v>
      </c>
      <c r="J18" s="18">
        <v>0</v>
      </c>
      <c r="K18" s="18">
        <v>0</v>
      </c>
      <c r="L18" s="18">
        <v>42</v>
      </c>
      <c r="M18" s="18">
        <v>26.6</v>
      </c>
      <c r="N18" s="18">
        <v>13.3</v>
      </c>
      <c r="O18" s="18">
        <v>7.0000000000000007E-2</v>
      </c>
    </row>
    <row r="19" spans="1:15" x14ac:dyDescent="0.25">
      <c r="A19" s="21" t="s">
        <v>91</v>
      </c>
      <c r="B19" s="21" t="s">
        <v>57</v>
      </c>
      <c r="C19" s="18">
        <v>200</v>
      </c>
      <c r="D19" s="18">
        <v>5.4</v>
      </c>
      <c r="E19" s="18">
        <v>11.54</v>
      </c>
      <c r="F19" s="18">
        <v>37.1</v>
      </c>
      <c r="G19" s="18">
        <v>224</v>
      </c>
      <c r="H19" s="18">
        <v>0.2</v>
      </c>
      <c r="I19" s="18">
        <v>0.14000000000000001</v>
      </c>
      <c r="J19" s="18">
        <v>0</v>
      </c>
      <c r="K19" s="18">
        <v>1.34</v>
      </c>
      <c r="L19" s="18">
        <v>236</v>
      </c>
      <c r="M19" s="18">
        <v>0</v>
      </c>
      <c r="N19" s="18">
        <v>0</v>
      </c>
      <c r="O19" s="18">
        <v>0.34</v>
      </c>
    </row>
    <row r="20" spans="1:15" x14ac:dyDescent="0.25">
      <c r="A20" s="21" t="s">
        <v>135</v>
      </c>
      <c r="B20" s="21" t="s">
        <v>58</v>
      </c>
      <c r="C20" s="18">
        <v>80</v>
      </c>
      <c r="D20" s="18">
        <v>9.0399999999999991</v>
      </c>
      <c r="E20" s="18">
        <v>3.68</v>
      </c>
      <c r="F20" s="18">
        <v>11.2</v>
      </c>
      <c r="G20" s="18">
        <v>114.4</v>
      </c>
      <c r="H20" s="18">
        <v>6.8000000000000005E-2</v>
      </c>
      <c r="I20" s="18">
        <v>6.65</v>
      </c>
      <c r="J20" s="18">
        <v>0</v>
      </c>
      <c r="K20" s="18">
        <v>0</v>
      </c>
      <c r="L20" s="18">
        <v>19.78</v>
      </c>
      <c r="M20" s="18">
        <v>0</v>
      </c>
      <c r="N20" s="18">
        <v>25.3</v>
      </c>
      <c r="O20" s="18">
        <v>0.86899999999999999</v>
      </c>
    </row>
    <row r="21" spans="1:15" x14ac:dyDescent="0.25">
      <c r="A21" s="21" t="s">
        <v>92</v>
      </c>
      <c r="B21" s="21" t="s">
        <v>59</v>
      </c>
      <c r="C21" s="18">
        <v>180</v>
      </c>
      <c r="D21" s="18">
        <v>5.62</v>
      </c>
      <c r="E21" s="18">
        <v>7.9</v>
      </c>
      <c r="F21" s="18">
        <v>59.2</v>
      </c>
      <c r="G21" s="18">
        <v>326.58999999999997</v>
      </c>
      <c r="H21" s="18">
        <v>4.8000000000000001E-2</v>
      </c>
      <c r="I21" s="18">
        <v>0</v>
      </c>
      <c r="J21" s="18">
        <v>0</v>
      </c>
      <c r="K21" s="18">
        <v>0.92</v>
      </c>
      <c r="L21" s="18">
        <v>66.02</v>
      </c>
      <c r="M21" s="18">
        <v>0</v>
      </c>
      <c r="N21" s="18">
        <v>0</v>
      </c>
      <c r="O21" s="18">
        <v>0.32400000000000001</v>
      </c>
    </row>
    <row r="22" spans="1:15" x14ac:dyDescent="0.25">
      <c r="A22" s="18"/>
      <c r="B22" s="21" t="s">
        <v>60</v>
      </c>
      <c r="C22" s="18">
        <v>200</v>
      </c>
      <c r="D22" s="18">
        <v>0.6</v>
      </c>
      <c r="E22" s="18">
        <v>0</v>
      </c>
      <c r="F22" s="18">
        <v>39</v>
      </c>
      <c r="G22" s="18">
        <v>92</v>
      </c>
      <c r="H22" s="18">
        <v>0.04</v>
      </c>
      <c r="I22" s="18">
        <v>12</v>
      </c>
      <c r="J22" s="18">
        <v>0</v>
      </c>
      <c r="K22" s="18">
        <v>1.3</v>
      </c>
      <c r="L22" s="18">
        <v>10</v>
      </c>
      <c r="M22" s="18">
        <v>30</v>
      </c>
      <c r="N22" s="18">
        <v>8</v>
      </c>
      <c r="O22" s="18">
        <v>0.4</v>
      </c>
    </row>
    <row r="23" spans="1:15" x14ac:dyDescent="0.25">
      <c r="A23" s="18"/>
      <c r="B23" s="22" t="s">
        <v>168</v>
      </c>
      <c r="C23" s="18">
        <v>30</v>
      </c>
      <c r="D23" s="18">
        <v>3.07</v>
      </c>
      <c r="E23" s="18">
        <v>1.07</v>
      </c>
      <c r="F23" s="18">
        <v>20.93</v>
      </c>
      <c r="G23" s="18">
        <v>107.22</v>
      </c>
      <c r="H23" s="18">
        <v>0.1</v>
      </c>
      <c r="I23" s="18">
        <v>0</v>
      </c>
      <c r="J23" s="18">
        <v>0</v>
      </c>
      <c r="K23" s="18">
        <v>0</v>
      </c>
      <c r="L23" s="18">
        <v>14</v>
      </c>
      <c r="M23" s="18">
        <v>45.5</v>
      </c>
      <c r="N23" s="18">
        <v>9.8000000000000007</v>
      </c>
      <c r="O23" s="18">
        <v>0.8</v>
      </c>
    </row>
    <row r="24" spans="1:15" x14ac:dyDescent="0.25">
      <c r="A24" s="18"/>
      <c r="B24" s="21" t="s">
        <v>21</v>
      </c>
      <c r="C24" s="18">
        <v>30</v>
      </c>
      <c r="D24" s="18">
        <v>3.85</v>
      </c>
      <c r="E24" s="18">
        <v>0.7</v>
      </c>
      <c r="F24" s="4">
        <v>18.850000000000001</v>
      </c>
      <c r="G24" s="18">
        <v>100.5</v>
      </c>
      <c r="H24" s="18">
        <v>0.1</v>
      </c>
      <c r="I24" s="18">
        <v>0</v>
      </c>
      <c r="J24" s="18">
        <v>0</v>
      </c>
      <c r="K24" s="18">
        <v>0</v>
      </c>
      <c r="L24" s="18">
        <v>16.5</v>
      </c>
      <c r="M24" s="18">
        <v>97</v>
      </c>
      <c r="N24" s="18">
        <v>28.5</v>
      </c>
      <c r="O24" s="18">
        <v>2.25</v>
      </c>
    </row>
    <row r="25" spans="1:15" x14ac:dyDescent="0.25">
      <c r="A25" s="2"/>
      <c r="B25" s="2" t="s">
        <v>43</v>
      </c>
      <c r="C25" s="2"/>
      <c r="D25" s="2">
        <f>D18+D19+D20+D21+D22+D23+D24</f>
        <v>28.400000000000002</v>
      </c>
      <c r="E25" s="18">
        <f t="shared" ref="E25:O25" si="1">E18+E19+E20+E21+E22+E23+E24</f>
        <v>27.970000000000002</v>
      </c>
      <c r="F25" s="18">
        <f t="shared" si="1"/>
        <v>190.98</v>
      </c>
      <c r="G25" s="18">
        <f t="shared" si="1"/>
        <v>1014.55</v>
      </c>
      <c r="H25" s="18">
        <f t="shared" si="1"/>
        <v>0.55599999999999994</v>
      </c>
      <c r="I25" s="18">
        <f t="shared" si="1"/>
        <v>19.21</v>
      </c>
      <c r="J25" s="18">
        <f t="shared" si="1"/>
        <v>0</v>
      </c>
      <c r="K25" s="18">
        <f t="shared" si="1"/>
        <v>3.5600000000000005</v>
      </c>
      <c r="L25" s="18">
        <f t="shared" si="1"/>
        <v>404.29999999999995</v>
      </c>
      <c r="M25" s="18">
        <f t="shared" si="1"/>
        <v>199.1</v>
      </c>
      <c r="N25" s="18">
        <f t="shared" si="1"/>
        <v>84.9</v>
      </c>
      <c r="O25" s="18">
        <f t="shared" si="1"/>
        <v>5.0529999999999999</v>
      </c>
    </row>
    <row r="26" spans="1:15" x14ac:dyDescent="0.25">
      <c r="A26" s="2"/>
      <c r="B26" s="3" t="s">
        <v>179</v>
      </c>
      <c r="C26" s="2"/>
      <c r="D26" s="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27"/>
      <c r="B27" s="19" t="s">
        <v>183</v>
      </c>
      <c r="C27" s="27">
        <v>100</v>
      </c>
      <c r="D27" s="27">
        <v>2.2999999999999998</v>
      </c>
      <c r="E27" s="27">
        <v>0.2</v>
      </c>
      <c r="F27" s="27">
        <v>14.8</v>
      </c>
      <c r="G27" s="27">
        <v>70.5</v>
      </c>
      <c r="H27" s="27">
        <v>0</v>
      </c>
      <c r="I27" s="27">
        <v>0</v>
      </c>
      <c r="J27" s="27">
        <v>0</v>
      </c>
      <c r="K27" s="27">
        <v>0</v>
      </c>
      <c r="L27" s="27">
        <v>6</v>
      </c>
      <c r="M27" s="27">
        <v>19.5</v>
      </c>
      <c r="N27" s="27">
        <v>4.2</v>
      </c>
      <c r="O27" s="27">
        <v>0.3</v>
      </c>
    </row>
    <row r="28" spans="1:15" x14ac:dyDescent="0.25">
      <c r="A28" s="21" t="s">
        <v>123</v>
      </c>
      <c r="B28" s="19" t="s">
        <v>115</v>
      </c>
      <c r="C28" s="27">
        <v>200</v>
      </c>
      <c r="D28" s="27">
        <v>12</v>
      </c>
      <c r="E28" s="27">
        <v>3.06</v>
      </c>
      <c r="F28" s="27">
        <v>13</v>
      </c>
      <c r="G28" s="27">
        <v>49.3</v>
      </c>
      <c r="H28" s="27">
        <v>0</v>
      </c>
      <c r="I28" s="27">
        <v>6</v>
      </c>
      <c r="J28" s="27">
        <v>0</v>
      </c>
      <c r="K28" s="27">
        <v>0</v>
      </c>
      <c r="L28" s="27">
        <v>11.6</v>
      </c>
      <c r="M28" s="27">
        <v>0</v>
      </c>
      <c r="N28" s="27">
        <v>0</v>
      </c>
      <c r="O28" s="27">
        <v>0.54</v>
      </c>
    </row>
    <row r="29" spans="1:15" x14ac:dyDescent="0.25">
      <c r="A29" s="27"/>
      <c r="B29" s="29" t="s">
        <v>19</v>
      </c>
      <c r="C29" s="27"/>
      <c r="D29" s="27">
        <f>D27+D28</f>
        <v>14.3</v>
      </c>
      <c r="E29" s="27">
        <f t="shared" ref="E29:O29" si="2">E27+E28</f>
        <v>3.2600000000000002</v>
      </c>
      <c r="F29" s="27">
        <f t="shared" si="2"/>
        <v>27.8</v>
      </c>
      <c r="G29" s="27">
        <f t="shared" si="2"/>
        <v>119.8</v>
      </c>
      <c r="H29" s="27">
        <f t="shared" si="2"/>
        <v>0</v>
      </c>
      <c r="I29" s="27">
        <f t="shared" si="2"/>
        <v>6</v>
      </c>
      <c r="J29" s="27">
        <f t="shared" si="2"/>
        <v>0</v>
      </c>
      <c r="K29" s="27">
        <f t="shared" si="2"/>
        <v>0</v>
      </c>
      <c r="L29" s="27">
        <f t="shared" si="2"/>
        <v>17.600000000000001</v>
      </c>
      <c r="M29" s="27">
        <f t="shared" si="2"/>
        <v>19.5</v>
      </c>
      <c r="N29" s="27">
        <f t="shared" si="2"/>
        <v>4.2</v>
      </c>
      <c r="O29" s="27">
        <f t="shared" si="2"/>
        <v>0.84000000000000008</v>
      </c>
    </row>
    <row r="30" spans="1:15" x14ac:dyDescent="0.25">
      <c r="A30" s="2"/>
      <c r="B30" s="2" t="s">
        <v>24</v>
      </c>
      <c r="C30" s="2"/>
      <c r="D30" s="2">
        <f>D16+D25+D29</f>
        <v>68.61</v>
      </c>
      <c r="E30" s="27">
        <f t="shared" ref="E30:O30" si="3">E16+E25+E29</f>
        <v>56.839999999999996</v>
      </c>
      <c r="F30" s="27">
        <f t="shared" si="3"/>
        <v>280.02999999999997</v>
      </c>
      <c r="G30" s="27">
        <f t="shared" si="3"/>
        <v>1704.54</v>
      </c>
      <c r="H30" s="27">
        <f t="shared" si="3"/>
        <v>0.99099999999999999</v>
      </c>
      <c r="I30" s="27">
        <f t="shared" si="3"/>
        <v>76.430000000000007</v>
      </c>
      <c r="J30" s="27">
        <f t="shared" si="3"/>
        <v>6.8</v>
      </c>
      <c r="K30" s="27">
        <f t="shared" si="3"/>
        <v>5.36</v>
      </c>
      <c r="L30" s="27">
        <f t="shared" si="3"/>
        <v>675.16</v>
      </c>
      <c r="M30" s="27">
        <f t="shared" si="3"/>
        <v>516.04999999999995</v>
      </c>
      <c r="N30" s="27">
        <f t="shared" si="3"/>
        <v>130.99</v>
      </c>
      <c r="O30" s="27">
        <f t="shared" si="3"/>
        <v>7.0529999999999999</v>
      </c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7"/>
  <sheetViews>
    <sheetView workbookViewId="0">
      <selection activeCell="B33" sqref="B33"/>
    </sheetView>
  </sheetViews>
  <sheetFormatPr defaultRowHeight="15.75" x14ac:dyDescent="0.25"/>
  <cols>
    <col min="1" max="1" width="16.140625" style="1" customWidth="1"/>
    <col min="2" max="2" width="35.85546875" style="1" customWidth="1"/>
    <col min="3" max="3" width="8.140625" style="1" customWidth="1"/>
    <col min="4" max="4" width="7.5703125" style="1" customWidth="1"/>
    <col min="5" max="5" width="7" style="1" customWidth="1"/>
    <col min="6" max="6" width="7.7109375" style="1" customWidth="1"/>
    <col min="7" max="7" width="16.85546875" style="1" customWidth="1"/>
    <col min="8" max="8" width="7.5703125" style="1" customWidth="1"/>
    <col min="9" max="10" width="7.85546875" style="1" customWidth="1"/>
    <col min="11" max="11" width="7.42578125" style="1" customWidth="1"/>
    <col min="12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1" t="s">
        <v>166</v>
      </c>
      <c r="B9" s="22" t="s">
        <v>102</v>
      </c>
      <c r="C9" s="18">
        <v>230</v>
      </c>
      <c r="D9" s="18">
        <v>21.29</v>
      </c>
      <c r="E9" s="18">
        <v>23.77</v>
      </c>
      <c r="F9" s="18">
        <v>21.79</v>
      </c>
      <c r="G9" s="18">
        <v>387.71</v>
      </c>
      <c r="H9" s="18">
        <v>0</v>
      </c>
      <c r="I9" s="18">
        <v>10.82</v>
      </c>
      <c r="J9" s="18">
        <v>0</v>
      </c>
      <c r="K9" s="18">
        <v>0</v>
      </c>
      <c r="L9" s="18">
        <v>48.8</v>
      </c>
      <c r="M9" s="18">
        <v>166.5</v>
      </c>
      <c r="N9" s="18">
        <v>67.97</v>
      </c>
      <c r="O9" s="18">
        <v>6.17</v>
      </c>
    </row>
    <row r="10" spans="1:15" x14ac:dyDescent="0.25">
      <c r="A10" s="21" t="s">
        <v>123</v>
      </c>
      <c r="B10" s="22" t="s">
        <v>115</v>
      </c>
      <c r="C10" s="18">
        <v>200</v>
      </c>
      <c r="D10" s="18">
        <v>12</v>
      </c>
      <c r="E10" s="18">
        <v>3.06</v>
      </c>
      <c r="F10" s="18">
        <v>13</v>
      </c>
      <c r="G10" s="18">
        <v>49.3</v>
      </c>
      <c r="H10" s="18">
        <v>0</v>
      </c>
      <c r="I10" s="18">
        <v>6</v>
      </c>
      <c r="J10" s="18">
        <v>0</v>
      </c>
      <c r="K10" s="18">
        <v>0</v>
      </c>
      <c r="L10" s="18">
        <v>11.6</v>
      </c>
      <c r="M10" s="18">
        <v>0</v>
      </c>
      <c r="N10" s="18">
        <v>0</v>
      </c>
      <c r="O10" s="18">
        <v>0.54</v>
      </c>
    </row>
    <row r="11" spans="1:15" x14ac:dyDescent="0.25">
      <c r="A11" s="18"/>
      <c r="B11" s="22" t="s">
        <v>52</v>
      </c>
      <c r="C11" s="18">
        <v>50</v>
      </c>
      <c r="D11" s="18">
        <v>2.2999999999999998</v>
      </c>
      <c r="E11" s="18">
        <v>0.2</v>
      </c>
      <c r="F11" s="18">
        <v>14.8</v>
      </c>
      <c r="G11" s="18">
        <v>70.5</v>
      </c>
      <c r="H11" s="18">
        <v>0</v>
      </c>
      <c r="I11" s="18">
        <v>0</v>
      </c>
      <c r="J11" s="18">
        <v>0</v>
      </c>
      <c r="K11" s="18">
        <v>0</v>
      </c>
      <c r="L11" s="18">
        <v>6</v>
      </c>
      <c r="M11" s="18">
        <v>19.5</v>
      </c>
      <c r="N11" s="18">
        <v>4.2</v>
      </c>
      <c r="O11" s="18">
        <v>0.3</v>
      </c>
    </row>
    <row r="12" spans="1:15" x14ac:dyDescent="0.25">
      <c r="A12" s="18"/>
      <c r="B12" s="22" t="s">
        <v>176</v>
      </c>
      <c r="C12" s="18">
        <v>100</v>
      </c>
      <c r="D12" s="18">
        <v>0.4</v>
      </c>
      <c r="E12" s="18">
        <v>0.3</v>
      </c>
      <c r="F12" s="18">
        <v>10.3</v>
      </c>
      <c r="G12" s="18">
        <v>47</v>
      </c>
      <c r="H12" s="18">
        <v>0.02</v>
      </c>
      <c r="I12" s="18">
        <v>5</v>
      </c>
      <c r="J12" s="18">
        <v>0</v>
      </c>
      <c r="K12" s="18">
        <v>0.4</v>
      </c>
      <c r="L12" s="18">
        <v>19</v>
      </c>
      <c r="M12" s="18">
        <v>16</v>
      </c>
      <c r="N12" s="18">
        <v>12</v>
      </c>
      <c r="O12" s="18">
        <v>0.9</v>
      </c>
    </row>
    <row r="13" spans="1:15" x14ac:dyDescent="0.25">
      <c r="A13" s="18"/>
      <c r="B13" s="22" t="s">
        <v>25</v>
      </c>
      <c r="C13" s="18">
        <v>50</v>
      </c>
      <c r="D13" s="18">
        <v>3.07</v>
      </c>
      <c r="E13" s="18">
        <v>1.07</v>
      </c>
      <c r="F13" s="18">
        <v>20.93</v>
      </c>
      <c r="G13" s="18">
        <v>107.22</v>
      </c>
      <c r="H13" s="18">
        <v>0.1</v>
      </c>
      <c r="I13" s="18">
        <v>0</v>
      </c>
      <c r="J13" s="18">
        <v>0</v>
      </c>
      <c r="K13" s="18">
        <v>0</v>
      </c>
      <c r="L13" s="18">
        <v>14</v>
      </c>
      <c r="M13" s="18">
        <v>45.5</v>
      </c>
      <c r="N13" s="18">
        <v>9.8000000000000007</v>
      </c>
      <c r="O13" s="18">
        <v>0.8</v>
      </c>
    </row>
    <row r="14" spans="1:15" hidden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19</v>
      </c>
      <c r="C15" s="2"/>
      <c r="D15" s="2">
        <f>D9+D10+D11+D12+D13</f>
        <v>39.059999999999995</v>
      </c>
      <c r="E15" s="12">
        <f t="shared" ref="E15:O15" si="0">E9+E10+E11+E12+E13</f>
        <v>28.4</v>
      </c>
      <c r="F15" s="12">
        <f t="shared" si="0"/>
        <v>80.819999999999993</v>
      </c>
      <c r="G15" s="12">
        <f t="shared" si="0"/>
        <v>661.73</v>
      </c>
      <c r="H15" s="12">
        <f t="shared" si="0"/>
        <v>0.12000000000000001</v>
      </c>
      <c r="I15" s="12">
        <f t="shared" si="0"/>
        <v>21.82</v>
      </c>
      <c r="J15" s="12">
        <f t="shared" si="0"/>
        <v>0</v>
      </c>
      <c r="K15" s="12">
        <f t="shared" si="0"/>
        <v>0.4</v>
      </c>
      <c r="L15" s="12">
        <f t="shared" si="0"/>
        <v>99.4</v>
      </c>
      <c r="M15" s="12">
        <f t="shared" si="0"/>
        <v>247.5</v>
      </c>
      <c r="N15" s="12">
        <f t="shared" si="0"/>
        <v>93.97</v>
      </c>
      <c r="O15" s="12">
        <f t="shared" si="0"/>
        <v>8.7100000000000009</v>
      </c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1" t="s">
        <v>149</v>
      </c>
      <c r="B17" s="22" t="s">
        <v>150</v>
      </c>
      <c r="C17" s="18">
        <v>100</v>
      </c>
      <c r="D17" s="18">
        <v>1.1399999999999999</v>
      </c>
      <c r="E17" s="18">
        <v>10.1</v>
      </c>
      <c r="F17" s="18">
        <v>10.63</v>
      </c>
      <c r="G17" s="18">
        <v>140</v>
      </c>
      <c r="H17" s="18">
        <v>1.4E-2</v>
      </c>
      <c r="I17" s="18">
        <v>14.91</v>
      </c>
      <c r="J17" s="18">
        <v>0</v>
      </c>
      <c r="K17" s="18">
        <v>0.3</v>
      </c>
      <c r="L17" s="18">
        <v>23.8</v>
      </c>
      <c r="M17" s="18">
        <v>12.1</v>
      </c>
      <c r="N17" s="18">
        <v>12</v>
      </c>
      <c r="O17" s="18">
        <v>0.12</v>
      </c>
    </row>
    <row r="18" spans="1:15" x14ac:dyDescent="0.25">
      <c r="A18" s="21" t="s">
        <v>80</v>
      </c>
      <c r="B18" s="22" t="s">
        <v>38</v>
      </c>
      <c r="C18" s="18">
        <v>200</v>
      </c>
      <c r="D18" s="18">
        <v>1.68</v>
      </c>
      <c r="E18" s="18">
        <v>4.2</v>
      </c>
      <c r="F18" s="18">
        <v>12.32</v>
      </c>
      <c r="G18" s="18">
        <v>88.62</v>
      </c>
      <c r="H18" s="18">
        <v>0.98</v>
      </c>
      <c r="I18" s="18">
        <v>8.1199999999999992</v>
      </c>
      <c r="J18" s="18">
        <v>0</v>
      </c>
      <c r="K18" s="18">
        <v>0</v>
      </c>
      <c r="L18" s="18">
        <v>15.12</v>
      </c>
      <c r="M18" s="18">
        <v>56.42</v>
      </c>
      <c r="N18" s="18">
        <v>23.52</v>
      </c>
      <c r="O18" s="18">
        <v>0.84</v>
      </c>
    </row>
    <row r="19" spans="1:15" x14ac:dyDescent="0.25">
      <c r="A19" s="21" t="s">
        <v>78</v>
      </c>
      <c r="B19" s="22" t="s">
        <v>36</v>
      </c>
      <c r="C19" s="18">
        <v>90</v>
      </c>
      <c r="D19" s="18">
        <v>9.58</v>
      </c>
      <c r="E19" s="18">
        <v>10.94</v>
      </c>
      <c r="F19" s="18">
        <v>0.39</v>
      </c>
      <c r="G19" s="18">
        <v>163.18</v>
      </c>
      <c r="H19" s="18" t="s">
        <v>95</v>
      </c>
      <c r="I19" s="18">
        <v>3.99</v>
      </c>
      <c r="J19" s="18">
        <v>0</v>
      </c>
      <c r="K19" s="18">
        <v>0</v>
      </c>
      <c r="L19" s="18">
        <v>90.02</v>
      </c>
      <c r="M19" s="18">
        <v>133.21</v>
      </c>
      <c r="N19" s="18">
        <v>19.8</v>
      </c>
      <c r="O19" s="18">
        <v>1.33</v>
      </c>
    </row>
    <row r="20" spans="1:15" x14ac:dyDescent="0.25">
      <c r="A20" s="21" t="s">
        <v>88</v>
      </c>
      <c r="B20" s="22" t="s">
        <v>125</v>
      </c>
      <c r="C20" s="2">
        <v>150</v>
      </c>
      <c r="D20" s="2">
        <v>4.88</v>
      </c>
      <c r="E20" s="2">
        <v>7.35</v>
      </c>
      <c r="F20" s="2">
        <v>19.05</v>
      </c>
      <c r="G20" s="2">
        <v>151.5</v>
      </c>
      <c r="H20" s="2">
        <v>0.12</v>
      </c>
      <c r="I20" s="2">
        <v>0</v>
      </c>
      <c r="J20" s="2">
        <v>0</v>
      </c>
      <c r="K20" s="2">
        <v>0.85</v>
      </c>
      <c r="L20" s="2">
        <v>17.25</v>
      </c>
      <c r="M20" s="2">
        <v>108</v>
      </c>
      <c r="N20" s="2">
        <v>21.75</v>
      </c>
      <c r="O20" s="2">
        <v>0.6</v>
      </c>
    </row>
    <row r="21" spans="1:15" hidden="1" x14ac:dyDescent="0.25">
      <c r="A21" s="21"/>
      <c r="B21" s="2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21" t="s">
        <v>139</v>
      </c>
      <c r="B22" s="22" t="s">
        <v>35</v>
      </c>
      <c r="C22" s="18">
        <v>200</v>
      </c>
      <c r="D22" s="18">
        <v>1</v>
      </c>
      <c r="E22" s="18">
        <v>0.05</v>
      </c>
      <c r="F22" s="18">
        <v>29.2</v>
      </c>
      <c r="G22" s="18">
        <v>244.8</v>
      </c>
      <c r="H22" s="18">
        <v>1.7999999999999999E-2</v>
      </c>
      <c r="I22" s="18">
        <v>0.78</v>
      </c>
      <c r="J22" s="18">
        <v>0</v>
      </c>
      <c r="K22" s="18">
        <v>1</v>
      </c>
      <c r="L22" s="18">
        <v>31.6</v>
      </c>
      <c r="M22" s="18">
        <v>0</v>
      </c>
      <c r="N22" s="18">
        <v>0</v>
      </c>
      <c r="O22" s="18">
        <v>0.68</v>
      </c>
    </row>
    <row r="23" spans="1:15" x14ac:dyDescent="0.25">
      <c r="A23" s="18"/>
      <c r="B23" s="19" t="s">
        <v>25</v>
      </c>
      <c r="C23" s="18">
        <v>30</v>
      </c>
      <c r="D23" s="18">
        <v>3.07</v>
      </c>
      <c r="E23" s="18">
        <v>1.07</v>
      </c>
      <c r="F23" s="18">
        <v>20.93</v>
      </c>
      <c r="G23" s="18">
        <v>107.22</v>
      </c>
      <c r="H23" s="18">
        <v>0.1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x14ac:dyDescent="0.25">
      <c r="A24" s="18"/>
      <c r="B24" s="19" t="s">
        <v>21</v>
      </c>
      <c r="C24" s="18">
        <v>30</v>
      </c>
      <c r="D24" s="18">
        <v>3.85</v>
      </c>
      <c r="E24" s="18">
        <v>0.7</v>
      </c>
      <c r="F24" s="4">
        <v>18.850000000000001</v>
      </c>
      <c r="G24" s="18">
        <v>100.5</v>
      </c>
      <c r="H24" s="18">
        <v>0.1</v>
      </c>
      <c r="I24" s="18">
        <v>0</v>
      </c>
      <c r="J24" s="18">
        <v>0</v>
      </c>
      <c r="K24" s="18">
        <v>0</v>
      </c>
      <c r="L24" s="18">
        <v>16.5</v>
      </c>
      <c r="M24" s="18">
        <v>97</v>
      </c>
      <c r="N24" s="18">
        <v>28.5</v>
      </c>
      <c r="O24" s="18">
        <v>2.25</v>
      </c>
    </row>
    <row r="25" spans="1:15" x14ac:dyDescent="0.25">
      <c r="A25" s="2"/>
      <c r="B25" s="2" t="s">
        <v>19</v>
      </c>
      <c r="C25" s="2"/>
      <c r="D25" s="2">
        <f>D17+D18+D19+D20+D22+D23+D24</f>
        <v>25.200000000000003</v>
      </c>
      <c r="E25" s="18">
        <f t="shared" ref="E25:O25" si="1">E17+E18+E19+E20+E22+E23+E24</f>
        <v>34.410000000000004</v>
      </c>
      <c r="F25" s="18">
        <f t="shared" si="1"/>
        <v>111.37</v>
      </c>
      <c r="G25" s="18">
        <f t="shared" si="1"/>
        <v>995.81999999999994</v>
      </c>
      <c r="H25" s="18">
        <v>1.3320000000000001</v>
      </c>
      <c r="I25" s="18">
        <f t="shared" si="1"/>
        <v>27.800000000000004</v>
      </c>
      <c r="J25" s="18">
        <f t="shared" si="1"/>
        <v>0</v>
      </c>
      <c r="K25" s="18">
        <f t="shared" si="1"/>
        <v>2.15</v>
      </c>
      <c r="L25" s="18">
        <f t="shared" si="1"/>
        <v>194.29</v>
      </c>
      <c r="M25" s="18">
        <f t="shared" si="1"/>
        <v>406.73</v>
      </c>
      <c r="N25" s="18">
        <f t="shared" si="1"/>
        <v>105.57</v>
      </c>
      <c r="O25" s="18">
        <f t="shared" si="1"/>
        <v>5.82</v>
      </c>
    </row>
    <row r="26" spans="1:15" x14ac:dyDescent="0.25">
      <c r="A26" s="2"/>
      <c r="B26" s="3" t="s">
        <v>180</v>
      </c>
      <c r="C26" s="2"/>
      <c r="D26" s="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2"/>
      <c r="B27" s="19" t="s">
        <v>188</v>
      </c>
      <c r="C27" s="28" t="s">
        <v>189</v>
      </c>
      <c r="D27" s="27">
        <v>5.9</v>
      </c>
      <c r="E27" s="27">
        <v>4.7</v>
      </c>
      <c r="F27" s="27">
        <v>75</v>
      </c>
      <c r="G27" s="27">
        <v>366</v>
      </c>
      <c r="H27" s="27">
        <v>0.08</v>
      </c>
      <c r="I27" s="27">
        <v>0</v>
      </c>
      <c r="J27" s="27">
        <v>0</v>
      </c>
      <c r="K27" s="27">
        <v>2.4</v>
      </c>
      <c r="L27" s="27">
        <v>11</v>
      </c>
      <c r="M27" s="27">
        <v>50</v>
      </c>
      <c r="N27" s="27">
        <v>9</v>
      </c>
      <c r="O27" s="27">
        <v>0.8</v>
      </c>
    </row>
    <row r="28" spans="1:15" x14ac:dyDescent="0.25">
      <c r="A28" s="18"/>
      <c r="B28" s="21" t="s">
        <v>190</v>
      </c>
      <c r="C28" s="27">
        <v>200</v>
      </c>
      <c r="D28" s="27">
        <v>5.8</v>
      </c>
      <c r="E28" s="27">
        <v>7</v>
      </c>
      <c r="F28" s="27">
        <v>9.4</v>
      </c>
      <c r="G28" s="27">
        <v>124</v>
      </c>
      <c r="H28" s="27">
        <v>0.08</v>
      </c>
      <c r="I28" s="27">
        <v>2.6</v>
      </c>
      <c r="J28" s="27">
        <v>60</v>
      </c>
      <c r="K28" s="27">
        <v>0.2</v>
      </c>
      <c r="L28" s="27">
        <v>14</v>
      </c>
      <c r="M28" s="27">
        <v>0</v>
      </c>
      <c r="N28" s="27">
        <v>0</v>
      </c>
      <c r="O28" s="27">
        <v>0.4</v>
      </c>
    </row>
    <row r="29" spans="1:15" x14ac:dyDescent="0.25">
      <c r="A29" s="18"/>
      <c r="B29" s="18" t="s">
        <v>19</v>
      </c>
      <c r="C29" s="18"/>
      <c r="D29" s="27">
        <f>D27+D28</f>
        <v>11.7</v>
      </c>
      <c r="E29" s="27">
        <f t="shared" ref="E29:O29" si="2">E27+E28</f>
        <v>11.7</v>
      </c>
      <c r="F29" s="27">
        <f t="shared" si="2"/>
        <v>84.4</v>
      </c>
      <c r="G29" s="27">
        <f t="shared" si="2"/>
        <v>490</v>
      </c>
      <c r="H29" s="27">
        <f t="shared" si="2"/>
        <v>0.16</v>
      </c>
      <c r="I29" s="27">
        <f t="shared" si="2"/>
        <v>2.6</v>
      </c>
      <c r="J29" s="27">
        <f t="shared" si="2"/>
        <v>60</v>
      </c>
      <c r="K29" s="27">
        <f t="shared" si="2"/>
        <v>2.6</v>
      </c>
      <c r="L29" s="27">
        <f t="shared" si="2"/>
        <v>25</v>
      </c>
      <c r="M29" s="27">
        <f t="shared" si="2"/>
        <v>50</v>
      </c>
      <c r="N29" s="27">
        <f t="shared" si="2"/>
        <v>9</v>
      </c>
      <c r="O29" s="27">
        <f t="shared" si="2"/>
        <v>1.2000000000000002</v>
      </c>
    </row>
    <row r="30" spans="1:15" x14ac:dyDescent="0.25">
      <c r="A30" s="18"/>
      <c r="B30" s="18" t="s">
        <v>24</v>
      </c>
      <c r="C30" s="18"/>
      <c r="D30" s="18">
        <f>D15+D25+D29</f>
        <v>75.959999999999994</v>
      </c>
      <c r="E30" s="27">
        <f t="shared" ref="E30:O30" si="3">E15+E25+E29</f>
        <v>74.510000000000005</v>
      </c>
      <c r="F30" s="27">
        <f t="shared" si="3"/>
        <v>276.59000000000003</v>
      </c>
      <c r="G30" s="27">
        <f t="shared" si="3"/>
        <v>2147.5500000000002</v>
      </c>
      <c r="H30" s="27">
        <f t="shared" si="3"/>
        <v>1.6120000000000001</v>
      </c>
      <c r="I30" s="27">
        <f t="shared" si="3"/>
        <v>52.220000000000006</v>
      </c>
      <c r="J30" s="27">
        <f t="shared" si="3"/>
        <v>60</v>
      </c>
      <c r="K30" s="27">
        <f t="shared" si="3"/>
        <v>5.15</v>
      </c>
      <c r="L30" s="27">
        <f t="shared" si="3"/>
        <v>318.69</v>
      </c>
      <c r="M30" s="27">
        <f t="shared" si="3"/>
        <v>704.23</v>
      </c>
      <c r="N30" s="27">
        <f t="shared" si="3"/>
        <v>208.54</v>
      </c>
      <c r="O30" s="27">
        <f t="shared" si="3"/>
        <v>15.73</v>
      </c>
    </row>
    <row r="31" spans="1:15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7" spans="1:15" x14ac:dyDescent="0.25">
      <c r="B37" s="1" t="s">
        <v>96</v>
      </c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E37" sqref="E37"/>
    </sheetView>
  </sheetViews>
  <sheetFormatPr defaultRowHeight="15.75" x14ac:dyDescent="0.25"/>
  <cols>
    <col min="1" max="1" width="15" style="1" customWidth="1"/>
    <col min="2" max="2" width="46.42578125" style="1" customWidth="1"/>
    <col min="3" max="3" width="8.7109375" style="1" customWidth="1"/>
    <col min="4" max="4" width="8.85546875" style="1" customWidth="1"/>
    <col min="5" max="6" width="7.85546875" style="1" customWidth="1"/>
    <col min="7" max="7" width="17.140625" style="1" customWidth="1"/>
    <col min="8" max="8" width="7.5703125" style="1" customWidth="1"/>
    <col min="9" max="9" width="7.7109375" style="1" customWidth="1"/>
    <col min="10" max="10" width="8.140625" style="1" customWidth="1"/>
    <col min="11" max="11" width="7.42578125" style="1" customWidth="1"/>
    <col min="12" max="12" width="8" style="1" customWidth="1"/>
    <col min="13" max="13" width="7.42578125" style="1" customWidth="1"/>
    <col min="14" max="14" width="8.5703125" style="1" customWidth="1"/>
    <col min="15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1" t="s">
        <v>124</v>
      </c>
      <c r="B9" s="19" t="s">
        <v>31</v>
      </c>
      <c r="C9" s="18">
        <v>250</v>
      </c>
      <c r="D9" s="18">
        <v>6.04</v>
      </c>
      <c r="E9" s="18">
        <v>5.6</v>
      </c>
      <c r="F9" s="18">
        <v>18.239999999999998</v>
      </c>
      <c r="G9" s="18">
        <v>147.6</v>
      </c>
      <c r="H9" s="18">
        <v>0.08</v>
      </c>
      <c r="I9" s="18">
        <v>0.92</v>
      </c>
      <c r="J9" s="18">
        <v>0</v>
      </c>
      <c r="K9" s="18">
        <v>0</v>
      </c>
      <c r="L9" s="18">
        <v>164.74</v>
      </c>
      <c r="M9" s="18">
        <v>0</v>
      </c>
      <c r="N9" s="18">
        <v>0</v>
      </c>
      <c r="O9" s="18">
        <v>0.54</v>
      </c>
    </row>
    <row r="10" spans="1:15" x14ac:dyDescent="0.25">
      <c r="A10" s="21" t="s">
        <v>112</v>
      </c>
      <c r="B10" s="19" t="s">
        <v>97</v>
      </c>
      <c r="C10" s="18">
        <v>50</v>
      </c>
      <c r="D10" s="18">
        <v>9.9</v>
      </c>
      <c r="E10" s="18">
        <v>16.510000000000002</v>
      </c>
      <c r="F10" s="18">
        <v>33.96</v>
      </c>
      <c r="G10" s="18">
        <v>328</v>
      </c>
      <c r="H10" s="18">
        <v>0.09</v>
      </c>
      <c r="I10" s="18">
        <v>0.05</v>
      </c>
      <c r="J10" s="18">
        <v>0</v>
      </c>
      <c r="K10" s="18">
        <v>0</v>
      </c>
      <c r="L10" s="18">
        <v>172.53</v>
      </c>
      <c r="M10" s="18">
        <v>0</v>
      </c>
      <c r="N10" s="18">
        <v>0</v>
      </c>
      <c r="O10" s="18">
        <v>1.5</v>
      </c>
    </row>
    <row r="11" spans="1:15" x14ac:dyDescent="0.25">
      <c r="A11" s="21" t="s">
        <v>123</v>
      </c>
      <c r="B11" s="19" t="s">
        <v>115</v>
      </c>
      <c r="C11" s="18">
        <v>200</v>
      </c>
      <c r="D11" s="18">
        <v>12</v>
      </c>
      <c r="E11" s="18">
        <v>3.06</v>
      </c>
      <c r="F11" s="18">
        <v>13</v>
      </c>
      <c r="G11" s="18">
        <v>49.3</v>
      </c>
      <c r="H11" s="18">
        <v>0</v>
      </c>
      <c r="I11" s="18">
        <v>6</v>
      </c>
      <c r="J11" s="18">
        <v>0</v>
      </c>
      <c r="K11" s="18">
        <v>0</v>
      </c>
      <c r="L11" s="18">
        <v>11.6</v>
      </c>
      <c r="M11" s="18">
        <v>0</v>
      </c>
      <c r="N11" s="18">
        <v>0</v>
      </c>
      <c r="O11" s="18">
        <v>0.54</v>
      </c>
    </row>
    <row r="12" spans="1:15" hidden="1" x14ac:dyDescent="0.25">
      <c r="A12" s="18"/>
      <c r="B12" s="19" t="s">
        <v>30</v>
      </c>
      <c r="C12" s="18">
        <v>100</v>
      </c>
      <c r="D12" s="18">
        <v>0.4</v>
      </c>
      <c r="E12" s="18">
        <v>0.4</v>
      </c>
      <c r="F12" s="18">
        <v>9.8000000000000007</v>
      </c>
      <c r="G12" s="18">
        <v>44</v>
      </c>
      <c r="H12" s="18">
        <v>0.03</v>
      </c>
      <c r="I12" s="18">
        <v>10</v>
      </c>
      <c r="J12" s="18">
        <v>0</v>
      </c>
      <c r="K12" s="18">
        <v>0</v>
      </c>
      <c r="L12" s="18">
        <v>16</v>
      </c>
      <c r="M12" s="18">
        <v>0</v>
      </c>
      <c r="N12" s="18">
        <v>0</v>
      </c>
      <c r="O12" s="18">
        <v>2.2000000000000002</v>
      </c>
    </row>
    <row r="13" spans="1:15" hidden="1" x14ac:dyDescent="0.25">
      <c r="A13" s="2" t="s">
        <v>101</v>
      </c>
      <c r="B13" s="19" t="s">
        <v>100</v>
      </c>
      <c r="C13" s="2">
        <v>50</v>
      </c>
      <c r="D13" s="2">
        <v>3</v>
      </c>
      <c r="E13" s="2">
        <v>0.3</v>
      </c>
      <c r="F13" s="2">
        <v>19.7</v>
      </c>
      <c r="G13" s="2">
        <v>94</v>
      </c>
      <c r="H13" s="2">
        <v>0</v>
      </c>
      <c r="I13" s="2">
        <v>0</v>
      </c>
      <c r="J13" s="2">
        <v>0</v>
      </c>
      <c r="K13" s="2">
        <v>0</v>
      </c>
      <c r="L13" s="2">
        <v>8</v>
      </c>
      <c r="M13" s="2">
        <v>26</v>
      </c>
      <c r="N13" s="2">
        <v>5.6</v>
      </c>
      <c r="O13" s="2">
        <v>0.4</v>
      </c>
    </row>
    <row r="14" spans="1:15" x14ac:dyDescent="0.25">
      <c r="A14" s="2"/>
      <c r="B14" s="19" t="s">
        <v>19</v>
      </c>
      <c r="C14" s="2"/>
      <c r="D14" s="2">
        <f>D9+D10+D11</f>
        <v>27.94</v>
      </c>
      <c r="E14" s="25">
        <f t="shared" ref="E14:O14" si="0">E9+E10+E11</f>
        <v>25.169999999999998</v>
      </c>
      <c r="F14" s="25">
        <f t="shared" si="0"/>
        <v>65.2</v>
      </c>
      <c r="G14" s="25">
        <f t="shared" si="0"/>
        <v>524.9</v>
      </c>
      <c r="H14" s="25">
        <f t="shared" si="0"/>
        <v>0.16999999999999998</v>
      </c>
      <c r="I14" s="25">
        <f t="shared" si="0"/>
        <v>6.97</v>
      </c>
      <c r="J14" s="25">
        <f t="shared" si="0"/>
        <v>0</v>
      </c>
      <c r="K14" s="25">
        <f t="shared" si="0"/>
        <v>0</v>
      </c>
      <c r="L14" s="25">
        <f t="shared" si="0"/>
        <v>348.87</v>
      </c>
      <c r="M14" s="25">
        <f t="shared" si="0"/>
        <v>0</v>
      </c>
      <c r="N14" s="25">
        <f t="shared" si="0"/>
        <v>0</v>
      </c>
      <c r="O14" s="25">
        <f t="shared" si="0"/>
        <v>2.58</v>
      </c>
    </row>
    <row r="15" spans="1:15" x14ac:dyDescent="0.25">
      <c r="A15" s="2"/>
      <c r="B15" s="3" t="s">
        <v>20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1" t="s">
        <v>74</v>
      </c>
      <c r="B16" s="19" t="s">
        <v>32</v>
      </c>
      <c r="C16" s="18">
        <v>80</v>
      </c>
      <c r="D16" s="18">
        <v>0.82</v>
      </c>
      <c r="E16" s="18">
        <v>3.08</v>
      </c>
      <c r="F16" s="18">
        <v>4.7</v>
      </c>
      <c r="G16" s="18">
        <v>49.84</v>
      </c>
      <c r="H16" s="18">
        <v>0</v>
      </c>
      <c r="I16" s="18">
        <v>0.42</v>
      </c>
      <c r="J16" s="18">
        <v>0</v>
      </c>
      <c r="K16" s="18">
        <v>0</v>
      </c>
      <c r="L16" s="18">
        <v>42</v>
      </c>
      <c r="M16" s="18">
        <v>26.6</v>
      </c>
      <c r="N16" s="18">
        <v>13.3</v>
      </c>
      <c r="O16" s="18">
        <v>7.0000000000000007E-2</v>
      </c>
    </row>
    <row r="17" spans="1:15" x14ac:dyDescent="0.25">
      <c r="A17" s="21" t="s">
        <v>76</v>
      </c>
      <c r="B17" s="19" t="s">
        <v>33</v>
      </c>
      <c r="C17" s="18">
        <v>200</v>
      </c>
      <c r="D17" s="18">
        <v>2.94</v>
      </c>
      <c r="E17" s="18">
        <v>7.42</v>
      </c>
      <c r="F17" s="18">
        <v>22.82</v>
      </c>
      <c r="G17" s="18">
        <v>169.82</v>
      </c>
      <c r="H17" s="18">
        <v>0.14000000000000001</v>
      </c>
      <c r="I17" s="18">
        <v>10.78</v>
      </c>
      <c r="J17" s="18">
        <v>0</v>
      </c>
      <c r="K17" s="18">
        <v>0</v>
      </c>
      <c r="L17" s="18">
        <v>21.7</v>
      </c>
      <c r="M17" s="18">
        <v>88.2</v>
      </c>
      <c r="N17" s="18">
        <v>0.42</v>
      </c>
      <c r="O17" s="18">
        <v>1.26</v>
      </c>
    </row>
    <row r="18" spans="1:15" x14ac:dyDescent="0.25">
      <c r="A18" s="21" t="s">
        <v>75</v>
      </c>
      <c r="B18" s="19" t="s">
        <v>137</v>
      </c>
      <c r="C18" s="18">
        <v>120</v>
      </c>
      <c r="D18" s="18">
        <v>6.84</v>
      </c>
      <c r="E18" s="18">
        <v>7.2</v>
      </c>
      <c r="F18" s="18">
        <v>3.96</v>
      </c>
      <c r="G18" s="18">
        <v>133.68</v>
      </c>
      <c r="H18" s="18">
        <v>0.1</v>
      </c>
      <c r="I18" s="18">
        <v>0.2</v>
      </c>
      <c r="J18" s="18">
        <v>0</v>
      </c>
      <c r="K18" s="18">
        <v>0</v>
      </c>
      <c r="L18" s="18">
        <v>36.200000000000003</v>
      </c>
      <c r="M18" s="18">
        <v>258.39999999999998</v>
      </c>
      <c r="N18" s="18">
        <v>28.1</v>
      </c>
      <c r="O18" s="18">
        <v>0</v>
      </c>
    </row>
    <row r="19" spans="1:15" x14ac:dyDescent="0.25">
      <c r="A19" s="21" t="s">
        <v>147</v>
      </c>
      <c r="B19" s="19" t="s">
        <v>148</v>
      </c>
      <c r="C19" s="18">
        <v>100</v>
      </c>
      <c r="D19" s="18">
        <v>3.57</v>
      </c>
      <c r="E19" s="18">
        <v>14</v>
      </c>
      <c r="F19" s="18">
        <v>39.200000000000003</v>
      </c>
      <c r="G19" s="18">
        <v>190.68</v>
      </c>
      <c r="H19" s="18">
        <v>0</v>
      </c>
      <c r="I19" s="18">
        <v>1.33</v>
      </c>
      <c r="J19" s="18">
        <v>7.0000000000000007E-2</v>
      </c>
      <c r="K19" s="18">
        <v>0</v>
      </c>
      <c r="L19" s="18">
        <v>6.02</v>
      </c>
      <c r="M19" s="18">
        <v>68.459999999999994</v>
      </c>
      <c r="N19" s="18">
        <v>0</v>
      </c>
      <c r="O19" s="18">
        <v>0</v>
      </c>
    </row>
    <row r="20" spans="1:15" x14ac:dyDescent="0.25">
      <c r="A20" s="21" t="s">
        <v>138</v>
      </c>
      <c r="B20" s="19" t="s">
        <v>34</v>
      </c>
      <c r="C20" s="2">
        <v>200</v>
      </c>
      <c r="D20" s="2">
        <v>0.4</v>
      </c>
      <c r="E20" s="2">
        <v>0.1</v>
      </c>
      <c r="F20" s="2">
        <v>17.3</v>
      </c>
      <c r="G20" s="2">
        <v>70</v>
      </c>
      <c r="H20" s="2">
        <v>0</v>
      </c>
      <c r="I20" s="2">
        <v>12</v>
      </c>
      <c r="J20" s="2">
        <v>0</v>
      </c>
      <c r="K20" s="2">
        <v>0</v>
      </c>
      <c r="L20" s="2">
        <v>15.36</v>
      </c>
      <c r="M20" s="2">
        <v>0</v>
      </c>
      <c r="N20" s="2">
        <v>0</v>
      </c>
      <c r="O20" s="2">
        <v>0.18</v>
      </c>
    </row>
    <row r="21" spans="1:15" x14ac:dyDescent="0.25">
      <c r="A21" s="15"/>
      <c r="B21" s="19" t="s">
        <v>25</v>
      </c>
      <c r="C21" s="15">
        <v>30</v>
      </c>
      <c r="D21" s="15">
        <v>3.07</v>
      </c>
      <c r="E21" s="15">
        <v>1.07</v>
      </c>
      <c r="F21" s="15">
        <v>20.93</v>
      </c>
      <c r="G21" s="15">
        <v>107.22</v>
      </c>
      <c r="H21" s="15">
        <v>0.1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x14ac:dyDescent="0.25">
      <c r="A22" s="2"/>
      <c r="B22" s="19" t="s">
        <v>21</v>
      </c>
      <c r="C22" s="2">
        <v>30</v>
      </c>
      <c r="D22" s="11">
        <v>3.85</v>
      </c>
      <c r="E22" s="11">
        <v>0.7</v>
      </c>
      <c r="F22" s="4">
        <v>18.850000000000001</v>
      </c>
      <c r="G22" s="11">
        <v>100.5</v>
      </c>
      <c r="H22" s="11">
        <v>0.1</v>
      </c>
      <c r="I22" s="11">
        <v>0</v>
      </c>
      <c r="J22" s="11">
        <v>0</v>
      </c>
      <c r="K22" s="11">
        <v>0</v>
      </c>
      <c r="L22" s="11">
        <v>16.5</v>
      </c>
      <c r="M22" s="11">
        <v>97</v>
      </c>
      <c r="N22" s="11">
        <v>28.5</v>
      </c>
      <c r="O22" s="11">
        <v>2.25</v>
      </c>
    </row>
    <row r="23" spans="1:15" x14ac:dyDescent="0.25">
      <c r="A23" s="2"/>
      <c r="B23" s="2" t="s">
        <v>19</v>
      </c>
      <c r="C23" s="2"/>
      <c r="D23" s="2">
        <f>D16+D17+D18+D19+D20+D21+D22</f>
        <v>21.490000000000002</v>
      </c>
      <c r="E23" s="18">
        <f t="shared" ref="E23:N23" si="1">E16+E17+E18+E19+E20+E21+E22</f>
        <v>33.57</v>
      </c>
      <c r="F23" s="18">
        <f t="shared" si="1"/>
        <v>127.75999999999999</v>
      </c>
      <c r="G23" s="18">
        <f t="shared" si="1"/>
        <v>821.74</v>
      </c>
      <c r="H23" s="18">
        <f t="shared" si="1"/>
        <v>0.44000000000000006</v>
      </c>
      <c r="I23" s="18">
        <f t="shared" si="1"/>
        <v>24.729999999999997</v>
      </c>
      <c r="J23" s="18">
        <f t="shared" si="1"/>
        <v>7.0000000000000007E-2</v>
      </c>
      <c r="K23" s="18">
        <f t="shared" si="1"/>
        <v>0</v>
      </c>
      <c r="L23" s="18">
        <f t="shared" si="1"/>
        <v>137.78</v>
      </c>
      <c r="M23" s="18">
        <f t="shared" si="1"/>
        <v>538.66</v>
      </c>
      <c r="N23" s="18">
        <f t="shared" si="1"/>
        <v>70.319999999999993</v>
      </c>
      <c r="O23" s="2">
        <v>4.5999999999999996</v>
      </c>
    </row>
    <row r="24" spans="1:15" x14ac:dyDescent="0.25">
      <c r="A24" s="2"/>
      <c r="B24" s="2"/>
      <c r="C24" s="2"/>
      <c r="D24" s="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2"/>
      <c r="B25" s="3" t="s">
        <v>179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18"/>
      <c r="B26" s="19" t="s">
        <v>183</v>
      </c>
      <c r="C26" s="18">
        <v>100</v>
      </c>
      <c r="D26" s="27">
        <v>2.2999999999999998</v>
      </c>
      <c r="E26" s="27">
        <v>0.2</v>
      </c>
      <c r="F26" s="27">
        <v>14.8</v>
      </c>
      <c r="G26" s="27">
        <v>70.5</v>
      </c>
      <c r="H26" s="27">
        <v>0</v>
      </c>
      <c r="I26" s="27">
        <v>0</v>
      </c>
      <c r="J26" s="27">
        <v>0</v>
      </c>
      <c r="K26" s="27">
        <v>0</v>
      </c>
      <c r="L26" s="27">
        <v>6</v>
      </c>
      <c r="M26" s="27">
        <v>19.5</v>
      </c>
      <c r="N26" s="27">
        <v>4.2</v>
      </c>
      <c r="O26" s="27">
        <v>0.3</v>
      </c>
    </row>
    <row r="27" spans="1:15" x14ac:dyDescent="0.25">
      <c r="A27" s="21" t="s">
        <v>123</v>
      </c>
      <c r="B27" s="19" t="s">
        <v>115</v>
      </c>
      <c r="C27" s="27">
        <v>200</v>
      </c>
      <c r="D27" s="27">
        <v>12</v>
      </c>
      <c r="E27" s="27">
        <v>3.06</v>
      </c>
      <c r="F27" s="27">
        <v>13</v>
      </c>
      <c r="G27" s="27">
        <v>49.3</v>
      </c>
      <c r="H27" s="27">
        <v>0</v>
      </c>
      <c r="I27" s="27">
        <v>6</v>
      </c>
      <c r="J27" s="27">
        <v>0</v>
      </c>
      <c r="K27" s="27">
        <v>0</v>
      </c>
      <c r="L27" s="27">
        <v>11.6</v>
      </c>
      <c r="M27" s="27">
        <v>0</v>
      </c>
      <c r="N27" s="27">
        <v>0</v>
      </c>
      <c r="O27" s="27">
        <v>0.54</v>
      </c>
    </row>
    <row r="28" spans="1:15" x14ac:dyDescent="0.25">
      <c r="A28" s="18"/>
      <c r="B28" s="29" t="s">
        <v>19</v>
      </c>
      <c r="C28" s="18"/>
      <c r="D28" s="18">
        <f>D26+D27</f>
        <v>14.3</v>
      </c>
      <c r="E28" s="27">
        <f t="shared" ref="E28:O28" si="2">E26+E27</f>
        <v>3.2600000000000002</v>
      </c>
      <c r="F28" s="27">
        <f t="shared" si="2"/>
        <v>27.8</v>
      </c>
      <c r="G28" s="27">
        <f t="shared" si="2"/>
        <v>119.8</v>
      </c>
      <c r="H28" s="27">
        <f t="shared" si="2"/>
        <v>0</v>
      </c>
      <c r="I28" s="27">
        <f t="shared" si="2"/>
        <v>6</v>
      </c>
      <c r="J28" s="27">
        <f t="shared" si="2"/>
        <v>0</v>
      </c>
      <c r="K28" s="27">
        <f t="shared" si="2"/>
        <v>0</v>
      </c>
      <c r="L28" s="27">
        <f t="shared" si="2"/>
        <v>17.600000000000001</v>
      </c>
      <c r="M28" s="27">
        <f t="shared" si="2"/>
        <v>19.5</v>
      </c>
      <c r="N28" s="27">
        <f t="shared" si="2"/>
        <v>4.2</v>
      </c>
      <c r="O28" s="27">
        <f t="shared" si="2"/>
        <v>0.84000000000000008</v>
      </c>
    </row>
    <row r="29" spans="1:15" x14ac:dyDescent="0.25">
      <c r="A29" s="18"/>
      <c r="B29" s="29" t="s">
        <v>24</v>
      </c>
      <c r="C29" s="18"/>
      <c r="D29" s="18">
        <f>D14+D23+D28</f>
        <v>63.730000000000004</v>
      </c>
      <c r="E29" s="27">
        <f t="shared" ref="E29:O29" si="3">E14+E23+E28</f>
        <v>61.999999999999993</v>
      </c>
      <c r="F29" s="27">
        <f t="shared" si="3"/>
        <v>220.76</v>
      </c>
      <c r="G29" s="27">
        <f t="shared" si="3"/>
        <v>1466.4399999999998</v>
      </c>
      <c r="H29" s="27">
        <f t="shared" si="3"/>
        <v>0.6100000000000001</v>
      </c>
      <c r="I29" s="27">
        <f t="shared" si="3"/>
        <v>37.699999999999996</v>
      </c>
      <c r="J29" s="27">
        <f t="shared" si="3"/>
        <v>7.0000000000000007E-2</v>
      </c>
      <c r="K29" s="27">
        <f t="shared" si="3"/>
        <v>0</v>
      </c>
      <c r="L29" s="27">
        <f t="shared" si="3"/>
        <v>504.25</v>
      </c>
      <c r="M29" s="27">
        <f t="shared" si="3"/>
        <v>558.16</v>
      </c>
      <c r="N29" s="27">
        <f t="shared" si="3"/>
        <v>74.52</v>
      </c>
      <c r="O29" s="27">
        <f t="shared" si="3"/>
        <v>8.02</v>
      </c>
    </row>
    <row r="30" spans="1:15" x14ac:dyDescent="0.25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x14ac:dyDescent="0.25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18"/>
      <c r="B32" s="19"/>
      <c r="C32" s="18"/>
      <c r="D32" s="18"/>
      <c r="E32" s="18"/>
      <c r="F32" s="4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47"/>
  <sheetViews>
    <sheetView zoomScale="86" zoomScaleNormal="86" workbookViewId="0">
      <selection activeCell="S35" sqref="S35"/>
    </sheetView>
  </sheetViews>
  <sheetFormatPr defaultRowHeight="15.75" x14ac:dyDescent="0.25"/>
  <cols>
    <col min="1" max="1" width="14.85546875" style="1" customWidth="1"/>
    <col min="2" max="2" width="49.7109375" style="1" customWidth="1"/>
    <col min="3" max="3" width="14.140625" style="1" customWidth="1"/>
    <col min="4" max="6" width="9.140625" style="1"/>
    <col min="7" max="7" width="20" style="1" customWidth="1"/>
    <col min="8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1" t="s">
        <v>111</v>
      </c>
      <c r="B9" s="19" t="s">
        <v>108</v>
      </c>
      <c r="C9" s="8">
        <v>90</v>
      </c>
      <c r="D9" s="4">
        <v>6.03</v>
      </c>
      <c r="E9" s="2">
        <v>4.99</v>
      </c>
      <c r="F9" s="2">
        <v>1</v>
      </c>
      <c r="G9" s="2">
        <v>125.55</v>
      </c>
      <c r="H9" s="2">
        <v>0.09</v>
      </c>
      <c r="I9" s="2">
        <v>0.72</v>
      </c>
      <c r="J9" s="2">
        <v>0</v>
      </c>
      <c r="K9" s="2">
        <v>0</v>
      </c>
      <c r="L9" s="2">
        <v>9.7799999999999994</v>
      </c>
      <c r="M9" s="2">
        <v>0</v>
      </c>
      <c r="N9" s="2">
        <v>0</v>
      </c>
      <c r="O9" s="2">
        <v>2.41</v>
      </c>
    </row>
    <row r="10" spans="1:15" x14ac:dyDescent="0.25">
      <c r="A10" s="21" t="s">
        <v>109</v>
      </c>
      <c r="B10" s="19" t="s">
        <v>107</v>
      </c>
      <c r="C10" s="8">
        <v>150</v>
      </c>
      <c r="D10" s="2">
        <v>5.35</v>
      </c>
      <c r="E10" s="2">
        <v>0.55000000000000004</v>
      </c>
      <c r="F10" s="2">
        <v>0.86</v>
      </c>
      <c r="G10" s="2">
        <v>157.47</v>
      </c>
      <c r="H10" s="2">
        <v>0.03</v>
      </c>
      <c r="I10" s="2">
        <v>0</v>
      </c>
      <c r="J10" s="2">
        <v>0</v>
      </c>
      <c r="K10" s="2">
        <v>0</v>
      </c>
      <c r="L10" s="2">
        <v>6</v>
      </c>
      <c r="M10" s="2">
        <v>0</v>
      </c>
      <c r="N10" s="2">
        <v>0</v>
      </c>
      <c r="O10" s="2">
        <v>5.2</v>
      </c>
    </row>
    <row r="11" spans="1:15" hidden="1" x14ac:dyDescent="0.25">
      <c r="A11" s="21"/>
      <c r="B11" s="19" t="s">
        <v>25</v>
      </c>
      <c r="C11" s="2">
        <v>50</v>
      </c>
      <c r="D11" s="10">
        <v>3.07</v>
      </c>
      <c r="E11" s="10">
        <v>1.07</v>
      </c>
      <c r="F11" s="10">
        <v>20.93</v>
      </c>
      <c r="G11" s="10">
        <v>107.22</v>
      </c>
      <c r="H11" s="10">
        <v>0.1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</row>
    <row r="12" spans="1:15" x14ac:dyDescent="0.25">
      <c r="A12" s="21" t="s">
        <v>110</v>
      </c>
      <c r="B12" s="19" t="s">
        <v>136</v>
      </c>
      <c r="C12" s="2">
        <v>200</v>
      </c>
      <c r="D12" s="2">
        <v>4.58</v>
      </c>
      <c r="E12" s="2">
        <v>5.04</v>
      </c>
      <c r="F12" s="2">
        <v>21.5</v>
      </c>
      <c r="G12" s="2">
        <v>145.34</v>
      </c>
      <c r="H12" s="2">
        <v>0.12</v>
      </c>
      <c r="I12" s="2">
        <v>7.36</v>
      </c>
      <c r="J12" s="2">
        <v>0</v>
      </c>
      <c r="K12" s="2">
        <v>0</v>
      </c>
      <c r="L12" s="2">
        <v>190.62</v>
      </c>
      <c r="M12" s="2">
        <v>0</v>
      </c>
      <c r="N12" s="2">
        <v>0</v>
      </c>
      <c r="O12" s="2">
        <v>0.14000000000000001</v>
      </c>
    </row>
    <row r="13" spans="1:15" hidden="1" x14ac:dyDescent="0.25">
      <c r="A13" s="17"/>
      <c r="B13" s="19" t="s">
        <v>25</v>
      </c>
      <c r="C13" s="17">
        <v>50</v>
      </c>
      <c r="D13" s="17">
        <v>3.07</v>
      </c>
      <c r="E13" s="17">
        <v>1.07</v>
      </c>
      <c r="F13" s="17">
        <v>20.93</v>
      </c>
      <c r="G13" s="17">
        <v>107.22</v>
      </c>
      <c r="H13" s="17">
        <v>0.1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1:15" x14ac:dyDescent="0.25">
      <c r="A14" s="2"/>
      <c r="B14" s="19" t="s">
        <v>176</v>
      </c>
      <c r="C14" s="2">
        <v>100</v>
      </c>
      <c r="D14" s="2">
        <v>0.9</v>
      </c>
      <c r="E14" s="2">
        <v>0.2</v>
      </c>
      <c r="F14" s="2">
        <v>8.1</v>
      </c>
      <c r="G14" s="2">
        <v>43</v>
      </c>
      <c r="H14" s="2">
        <v>0</v>
      </c>
      <c r="I14" s="2">
        <v>25</v>
      </c>
      <c r="J14" s="2">
        <v>0</v>
      </c>
      <c r="K14" s="2">
        <v>0</v>
      </c>
      <c r="L14" s="2">
        <v>50</v>
      </c>
      <c r="M14" s="2">
        <v>23</v>
      </c>
      <c r="N14" s="2">
        <v>13</v>
      </c>
      <c r="O14" s="2">
        <v>0.3</v>
      </c>
    </row>
    <row r="15" spans="1:15" x14ac:dyDescent="0.25">
      <c r="A15" s="17"/>
      <c r="B15" s="19" t="s">
        <v>21</v>
      </c>
      <c r="C15" s="17">
        <v>50</v>
      </c>
      <c r="D15" s="17">
        <v>3.85</v>
      </c>
      <c r="E15" s="17">
        <v>0.7</v>
      </c>
      <c r="F15" s="4">
        <v>18.850000000000001</v>
      </c>
      <c r="G15" s="17">
        <v>100.5</v>
      </c>
      <c r="H15" s="17">
        <v>0.1</v>
      </c>
      <c r="I15" s="17">
        <v>0</v>
      </c>
      <c r="J15" s="17">
        <v>0</v>
      </c>
      <c r="K15" s="17">
        <v>0</v>
      </c>
      <c r="L15" s="17">
        <v>16.5</v>
      </c>
      <c r="M15" s="17">
        <v>97</v>
      </c>
      <c r="N15" s="17">
        <v>28.5</v>
      </c>
      <c r="O15" s="17">
        <v>2.25</v>
      </c>
    </row>
    <row r="16" spans="1:15" x14ac:dyDescent="0.25">
      <c r="A16" s="2"/>
      <c r="B16" s="19" t="s">
        <v>19</v>
      </c>
      <c r="C16" s="2"/>
      <c r="D16" s="4">
        <v>20.71</v>
      </c>
      <c r="E16" s="4">
        <v>11.48</v>
      </c>
      <c r="F16" s="4">
        <v>50.31</v>
      </c>
      <c r="G16" s="4">
        <v>571.86</v>
      </c>
      <c r="H16" s="4">
        <f>H9+H10+H11+H12+H14</f>
        <v>0.33999999999999997</v>
      </c>
      <c r="I16" s="4">
        <f>I9+I10+I11+I12+I14</f>
        <v>33.08</v>
      </c>
      <c r="J16" s="4">
        <f>J9+J10+J11+J12+J14</f>
        <v>0</v>
      </c>
      <c r="K16" s="4">
        <f>K9+K10+K11+K12+K14</f>
        <v>0</v>
      </c>
      <c r="L16" s="4">
        <v>272.89999999999998</v>
      </c>
      <c r="M16" s="4">
        <v>120</v>
      </c>
      <c r="N16" s="4">
        <v>41.5</v>
      </c>
      <c r="O16" s="4">
        <v>10.3</v>
      </c>
    </row>
    <row r="17" spans="1:15" x14ac:dyDescent="0.25">
      <c r="A17" s="2"/>
      <c r="B17" s="20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17"/>
      <c r="B18" s="19" t="s">
        <v>28</v>
      </c>
      <c r="C18" s="17">
        <v>100</v>
      </c>
      <c r="D18" s="17">
        <v>0.8</v>
      </c>
      <c r="E18" s="17">
        <v>0.1</v>
      </c>
      <c r="F18" s="17">
        <v>2.6</v>
      </c>
      <c r="G18" s="17">
        <v>14</v>
      </c>
      <c r="H18" s="17">
        <v>0</v>
      </c>
      <c r="I18" s="17">
        <v>15</v>
      </c>
      <c r="J18" s="17">
        <v>0</v>
      </c>
      <c r="K18" s="17">
        <v>0</v>
      </c>
      <c r="L18" s="17">
        <v>23</v>
      </c>
      <c r="M18" s="17">
        <v>42</v>
      </c>
      <c r="N18" s="17">
        <v>14</v>
      </c>
      <c r="O18" s="17">
        <v>0.6</v>
      </c>
    </row>
    <row r="19" spans="1:15" x14ac:dyDescent="0.25">
      <c r="A19" s="21" t="s">
        <v>164</v>
      </c>
      <c r="B19" s="19" t="s">
        <v>163</v>
      </c>
      <c r="C19" s="17" t="s">
        <v>160</v>
      </c>
      <c r="D19" s="17">
        <v>3.6</v>
      </c>
      <c r="E19" s="17">
        <v>8</v>
      </c>
      <c r="F19" s="17">
        <v>23.9</v>
      </c>
      <c r="G19" s="17">
        <v>143.04</v>
      </c>
      <c r="H19" s="17">
        <v>0.14000000000000001</v>
      </c>
      <c r="I19" s="17">
        <v>14.42</v>
      </c>
      <c r="J19" s="17">
        <v>0</v>
      </c>
      <c r="K19" s="17">
        <v>0</v>
      </c>
      <c r="L19" s="17">
        <v>48.3</v>
      </c>
      <c r="M19" s="17">
        <v>0</v>
      </c>
      <c r="N19" s="17">
        <v>0</v>
      </c>
      <c r="O19" s="17">
        <v>1.68</v>
      </c>
    </row>
    <row r="20" spans="1:15" x14ac:dyDescent="0.25">
      <c r="A20" s="21" t="s">
        <v>130</v>
      </c>
      <c r="B20" s="19" t="s">
        <v>165</v>
      </c>
      <c r="C20" s="13">
        <v>80</v>
      </c>
      <c r="D20" s="13">
        <v>12.42</v>
      </c>
      <c r="E20" s="13">
        <v>9.42</v>
      </c>
      <c r="F20" s="13">
        <v>12.86</v>
      </c>
      <c r="G20" s="13">
        <v>185.34</v>
      </c>
      <c r="H20" s="13">
        <v>0.08</v>
      </c>
      <c r="I20" s="13">
        <v>0</v>
      </c>
      <c r="J20" s="13">
        <v>0</v>
      </c>
      <c r="K20" s="13">
        <v>0</v>
      </c>
      <c r="L20" s="13">
        <v>34.799999999999997</v>
      </c>
      <c r="M20" s="13">
        <v>155.4</v>
      </c>
      <c r="N20" s="13">
        <v>0</v>
      </c>
      <c r="O20" s="13">
        <v>1.2</v>
      </c>
    </row>
    <row r="21" spans="1:15" x14ac:dyDescent="0.25">
      <c r="A21" s="21" t="s">
        <v>77</v>
      </c>
      <c r="B21" s="19" t="s">
        <v>27</v>
      </c>
      <c r="C21" s="17">
        <v>150</v>
      </c>
      <c r="D21" s="17">
        <v>8.5500000000000007</v>
      </c>
      <c r="E21" s="17">
        <v>7.23</v>
      </c>
      <c r="F21" s="17">
        <v>41.18</v>
      </c>
      <c r="G21" s="17">
        <v>270.51</v>
      </c>
      <c r="H21" s="17">
        <v>0.21</v>
      </c>
      <c r="I21" s="17">
        <v>0</v>
      </c>
      <c r="J21" s="17">
        <v>0</v>
      </c>
      <c r="K21" s="17">
        <v>0</v>
      </c>
      <c r="L21" s="17">
        <v>14.24</v>
      </c>
      <c r="M21" s="17">
        <v>0</v>
      </c>
      <c r="N21" s="17">
        <v>0</v>
      </c>
      <c r="O21" s="17">
        <v>4.55</v>
      </c>
    </row>
    <row r="22" spans="1:15" x14ac:dyDescent="0.25">
      <c r="A22" s="2"/>
      <c r="B22" s="19" t="s">
        <v>29</v>
      </c>
      <c r="C22" s="2">
        <v>200</v>
      </c>
      <c r="D22" s="2">
        <v>1</v>
      </c>
      <c r="E22" s="2">
        <v>0.2</v>
      </c>
      <c r="F22" s="2">
        <v>0.2</v>
      </c>
      <c r="G22" s="2">
        <v>92</v>
      </c>
      <c r="H22" s="2">
        <v>0</v>
      </c>
      <c r="I22" s="2">
        <v>8</v>
      </c>
      <c r="J22" s="2">
        <v>0</v>
      </c>
      <c r="K22" s="2">
        <v>0</v>
      </c>
      <c r="L22" s="2">
        <v>14</v>
      </c>
      <c r="M22" s="2">
        <v>0</v>
      </c>
      <c r="N22" s="2">
        <v>0</v>
      </c>
      <c r="O22" s="2">
        <v>2.8</v>
      </c>
    </row>
    <row r="23" spans="1:15" x14ac:dyDescent="0.25">
      <c r="A23" s="18"/>
      <c r="B23" s="19" t="s">
        <v>25</v>
      </c>
      <c r="C23" s="18">
        <v>30</v>
      </c>
      <c r="D23" s="18">
        <v>3.07</v>
      </c>
      <c r="E23" s="18">
        <v>1.07</v>
      </c>
      <c r="F23" s="18">
        <v>20.93</v>
      </c>
      <c r="G23" s="18">
        <v>107.22</v>
      </c>
      <c r="H23" s="18">
        <v>0.1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hidden="1" x14ac:dyDescent="0.25">
      <c r="A24" s="18"/>
      <c r="B24" s="19" t="s">
        <v>21</v>
      </c>
      <c r="C24" s="18">
        <v>30</v>
      </c>
      <c r="D24" s="18">
        <v>3.85</v>
      </c>
      <c r="E24" s="18">
        <v>0.7</v>
      </c>
      <c r="F24" s="4">
        <v>18.850000000000001</v>
      </c>
      <c r="G24" s="18">
        <v>100.5</v>
      </c>
      <c r="H24" s="18">
        <v>0.1</v>
      </c>
      <c r="I24" s="18">
        <v>0</v>
      </c>
      <c r="J24" s="18">
        <v>0</v>
      </c>
      <c r="K24" s="18">
        <v>0</v>
      </c>
      <c r="L24" s="18">
        <v>16.5</v>
      </c>
      <c r="M24" s="18">
        <v>97</v>
      </c>
      <c r="N24" s="18">
        <v>28.5</v>
      </c>
      <c r="O24" s="18">
        <v>2.25</v>
      </c>
    </row>
    <row r="25" spans="1:15" x14ac:dyDescent="0.25">
      <c r="A25" s="18"/>
      <c r="B25" s="19" t="s">
        <v>21</v>
      </c>
      <c r="C25" s="18">
        <v>30</v>
      </c>
      <c r="D25" s="18">
        <v>3.85</v>
      </c>
      <c r="E25" s="18">
        <v>0.7</v>
      </c>
      <c r="F25" s="4">
        <v>18.850000000000001</v>
      </c>
      <c r="G25" s="18">
        <v>100.5</v>
      </c>
      <c r="H25" s="18">
        <v>0.1</v>
      </c>
      <c r="I25" s="18">
        <v>0</v>
      </c>
      <c r="J25" s="18">
        <v>0</v>
      </c>
      <c r="K25" s="18">
        <v>0</v>
      </c>
      <c r="L25" s="18">
        <v>16.5</v>
      </c>
      <c r="M25" s="18">
        <v>97</v>
      </c>
      <c r="N25" s="18">
        <v>28.5</v>
      </c>
      <c r="O25" s="18">
        <v>2.25</v>
      </c>
    </row>
    <row r="26" spans="1:15" x14ac:dyDescent="0.25">
      <c r="A26" s="2"/>
      <c r="B26" s="19" t="s">
        <v>19</v>
      </c>
      <c r="C26" s="2"/>
      <c r="D26" s="2">
        <f t="shared" ref="D26:O26" si="0">D18+D19+D20+D21+D22+D23+D24</f>
        <v>33.29</v>
      </c>
      <c r="E26" s="12">
        <f t="shared" si="0"/>
        <v>26.72</v>
      </c>
      <c r="F26" s="12">
        <f t="shared" si="0"/>
        <v>120.51999999999998</v>
      </c>
      <c r="G26" s="12">
        <f t="shared" si="0"/>
        <v>912.61</v>
      </c>
      <c r="H26" s="12">
        <f t="shared" si="0"/>
        <v>0.63</v>
      </c>
      <c r="I26" s="12">
        <f t="shared" si="0"/>
        <v>37.42</v>
      </c>
      <c r="J26" s="12">
        <f t="shared" si="0"/>
        <v>0</v>
      </c>
      <c r="K26" s="12">
        <f t="shared" si="0"/>
        <v>0</v>
      </c>
      <c r="L26" s="12">
        <f t="shared" si="0"/>
        <v>150.83999999999997</v>
      </c>
      <c r="M26" s="12">
        <f t="shared" si="0"/>
        <v>294.39999999999998</v>
      </c>
      <c r="N26" s="12">
        <f t="shared" si="0"/>
        <v>42.5</v>
      </c>
      <c r="O26" s="12">
        <f t="shared" si="0"/>
        <v>13.079999999999998</v>
      </c>
    </row>
    <row r="27" spans="1:15" x14ac:dyDescent="0.25">
      <c r="A27" s="2"/>
      <c r="B27" s="19"/>
      <c r="C27" s="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2"/>
      <c r="B28" s="3" t="s">
        <v>180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17"/>
      <c r="B29" s="19" t="s">
        <v>181</v>
      </c>
      <c r="C29" s="17">
        <v>100</v>
      </c>
      <c r="D29" s="17">
        <v>3.8</v>
      </c>
      <c r="E29" s="17">
        <v>1.2</v>
      </c>
      <c r="F29" s="17">
        <v>17.399999999999999</v>
      </c>
      <c r="G29" s="17">
        <v>122</v>
      </c>
      <c r="H29" s="17">
        <v>0.04</v>
      </c>
      <c r="I29" s="17">
        <v>0</v>
      </c>
      <c r="J29" s="17">
        <v>0</v>
      </c>
      <c r="K29" s="17">
        <v>0.5</v>
      </c>
      <c r="L29" s="17">
        <v>10</v>
      </c>
      <c r="M29" s="17">
        <v>34</v>
      </c>
      <c r="N29" s="17">
        <v>6</v>
      </c>
      <c r="O29" s="17">
        <v>0.6</v>
      </c>
    </row>
    <row r="30" spans="1:15" x14ac:dyDescent="0.25">
      <c r="A30" s="27"/>
      <c r="B30" s="21" t="s">
        <v>182</v>
      </c>
      <c r="C30" s="27">
        <v>200</v>
      </c>
      <c r="D30" s="27">
        <v>1</v>
      </c>
      <c r="E30" s="27">
        <v>0</v>
      </c>
      <c r="F30" s="27">
        <v>0</v>
      </c>
      <c r="G30" s="27">
        <v>110</v>
      </c>
      <c r="H30" s="27">
        <v>0</v>
      </c>
      <c r="I30" s="27">
        <v>8</v>
      </c>
      <c r="J30" s="27">
        <v>0</v>
      </c>
      <c r="K30" s="27">
        <v>0</v>
      </c>
      <c r="L30" s="27">
        <v>14</v>
      </c>
      <c r="M30" s="27">
        <v>0</v>
      </c>
      <c r="N30" s="27">
        <v>0</v>
      </c>
      <c r="O30" s="27">
        <v>0.4</v>
      </c>
    </row>
    <row r="31" spans="1:15" x14ac:dyDescent="0.25">
      <c r="A31" s="2"/>
      <c r="B31" s="2" t="s">
        <v>19</v>
      </c>
      <c r="C31" s="2"/>
      <c r="D31" s="2">
        <f>D29+D30</f>
        <v>4.8</v>
      </c>
      <c r="E31" s="27">
        <f t="shared" ref="E31:O31" si="1">E29+E30</f>
        <v>1.2</v>
      </c>
      <c r="F31" s="27">
        <f t="shared" si="1"/>
        <v>17.399999999999999</v>
      </c>
      <c r="G31" s="27">
        <f t="shared" si="1"/>
        <v>232</v>
      </c>
      <c r="H31" s="27">
        <f t="shared" si="1"/>
        <v>0.04</v>
      </c>
      <c r="I31" s="27">
        <f t="shared" si="1"/>
        <v>8</v>
      </c>
      <c r="J31" s="27">
        <f t="shared" si="1"/>
        <v>0</v>
      </c>
      <c r="K31" s="27">
        <f t="shared" si="1"/>
        <v>0.5</v>
      </c>
      <c r="L31" s="27">
        <f t="shared" si="1"/>
        <v>24</v>
      </c>
      <c r="M31" s="27">
        <f t="shared" si="1"/>
        <v>34</v>
      </c>
      <c r="N31" s="27">
        <f t="shared" si="1"/>
        <v>6</v>
      </c>
      <c r="O31" s="27">
        <f t="shared" si="1"/>
        <v>1</v>
      </c>
    </row>
    <row r="32" spans="1:15" x14ac:dyDescent="0.25">
      <c r="A32" s="2"/>
      <c r="B32" s="2" t="s">
        <v>24</v>
      </c>
      <c r="C32" s="2"/>
      <c r="D32" s="4">
        <f>D16+D26+D31</f>
        <v>58.8</v>
      </c>
      <c r="E32" s="4">
        <f t="shared" ref="E32:O32" si="2">E16+E26+E31</f>
        <v>39.400000000000006</v>
      </c>
      <c r="F32" s="4">
        <f t="shared" si="2"/>
        <v>188.23</v>
      </c>
      <c r="G32" s="4">
        <f t="shared" si="2"/>
        <v>1716.47</v>
      </c>
      <c r="H32" s="4">
        <f t="shared" si="2"/>
        <v>1.01</v>
      </c>
      <c r="I32" s="4">
        <f t="shared" si="2"/>
        <v>78.5</v>
      </c>
      <c r="J32" s="4">
        <f t="shared" si="2"/>
        <v>0</v>
      </c>
      <c r="K32" s="4">
        <f t="shared" si="2"/>
        <v>0.5</v>
      </c>
      <c r="L32" s="4">
        <f t="shared" si="2"/>
        <v>447.73999999999995</v>
      </c>
      <c r="M32" s="4">
        <f t="shared" si="2"/>
        <v>448.4</v>
      </c>
      <c r="N32" s="4">
        <f t="shared" si="2"/>
        <v>90</v>
      </c>
      <c r="O32" s="4">
        <f t="shared" si="2"/>
        <v>24.38</v>
      </c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8" spans="1:19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9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9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9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9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7" spans="1:19" x14ac:dyDescent="0.25">
      <c r="S47" s="1">
        <v>6355.48</v>
      </c>
    </row>
  </sheetData>
  <mergeCells count="16">
    <mergeCell ref="B39:P39"/>
    <mergeCell ref="B40:O40"/>
    <mergeCell ref="B41:O41"/>
    <mergeCell ref="B42:O42"/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workbookViewId="0">
      <selection activeCell="C32" sqref="C32"/>
    </sheetView>
  </sheetViews>
  <sheetFormatPr defaultRowHeight="15.75" x14ac:dyDescent="0.25"/>
  <cols>
    <col min="1" max="1" width="14" style="1" customWidth="1"/>
    <col min="2" max="2" width="39.5703125" style="1" customWidth="1"/>
    <col min="3" max="3" width="9.28515625" style="1" customWidth="1"/>
    <col min="4" max="4" width="9.5703125" style="1" bestFit="1" customWidth="1"/>
    <col min="5" max="6" width="9.140625" style="1"/>
    <col min="7" max="7" width="16" style="1" customWidth="1"/>
    <col min="8" max="8" width="7.7109375" style="1" customWidth="1"/>
    <col min="9" max="9" width="6.140625" style="1" customWidth="1"/>
    <col min="10" max="10" width="6.7109375" style="1" customWidth="1"/>
    <col min="11" max="11" width="7.140625" style="1" customWidth="1"/>
    <col min="12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72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1" t="s">
        <v>93</v>
      </c>
      <c r="B9" s="21" t="s">
        <v>51</v>
      </c>
      <c r="C9" s="18">
        <v>100</v>
      </c>
      <c r="D9" s="18">
        <v>3.69</v>
      </c>
      <c r="E9" s="18">
        <v>6.8</v>
      </c>
      <c r="F9" s="18">
        <v>11.13</v>
      </c>
      <c r="G9" s="18">
        <v>111</v>
      </c>
      <c r="H9" s="18">
        <v>0.05</v>
      </c>
      <c r="I9" s="18">
        <v>3.1</v>
      </c>
      <c r="J9" s="18">
        <v>0</v>
      </c>
      <c r="K9" s="18">
        <v>2.67</v>
      </c>
      <c r="L9" s="18">
        <v>24.18</v>
      </c>
      <c r="M9" s="18">
        <v>49.09</v>
      </c>
      <c r="N9" s="18">
        <v>33.82</v>
      </c>
      <c r="O9" s="18">
        <v>0.63800000000000001</v>
      </c>
    </row>
    <row r="10" spans="1:15" x14ac:dyDescent="0.25">
      <c r="A10" s="21" t="s">
        <v>114</v>
      </c>
      <c r="B10" s="21" t="s">
        <v>113</v>
      </c>
      <c r="C10" s="18">
        <v>200</v>
      </c>
      <c r="D10" s="18">
        <v>12.22</v>
      </c>
      <c r="E10" s="18">
        <v>9.7899999999999991</v>
      </c>
      <c r="F10" s="18">
        <v>34.83</v>
      </c>
      <c r="G10" s="18">
        <v>276</v>
      </c>
      <c r="H10" s="18">
        <v>0.14000000000000001</v>
      </c>
      <c r="I10" s="18">
        <v>18</v>
      </c>
      <c r="J10" s="18">
        <v>0</v>
      </c>
      <c r="K10" s="18">
        <v>0</v>
      </c>
      <c r="L10" s="18">
        <v>25.54</v>
      </c>
      <c r="M10" s="18">
        <v>0</v>
      </c>
      <c r="N10" s="18">
        <v>0</v>
      </c>
      <c r="O10" s="18">
        <v>1.48</v>
      </c>
    </row>
    <row r="11" spans="1:15" x14ac:dyDescent="0.25">
      <c r="A11" s="21" t="s">
        <v>145</v>
      </c>
      <c r="B11" s="21" t="s">
        <v>146</v>
      </c>
      <c r="C11" s="18">
        <v>50</v>
      </c>
      <c r="D11" s="18">
        <v>5.2549999999999999</v>
      </c>
      <c r="E11" s="18">
        <v>7.6449999999999996</v>
      </c>
      <c r="F11" s="18">
        <v>16.18</v>
      </c>
      <c r="G11" s="18">
        <v>154.44999999999999</v>
      </c>
      <c r="H11" s="18">
        <v>5.5E-2</v>
      </c>
      <c r="I11" s="18">
        <v>0.08</v>
      </c>
      <c r="J11" s="18">
        <v>0</v>
      </c>
      <c r="K11" s="18">
        <v>0</v>
      </c>
      <c r="L11" s="18">
        <v>106.78</v>
      </c>
      <c r="M11" s="18">
        <v>0</v>
      </c>
      <c r="N11" s="18">
        <v>0</v>
      </c>
      <c r="O11" s="18">
        <v>0.79</v>
      </c>
    </row>
    <row r="12" spans="1:15" x14ac:dyDescent="0.25">
      <c r="A12" s="21" t="s">
        <v>82</v>
      </c>
      <c r="B12" s="21" t="s">
        <v>40</v>
      </c>
      <c r="C12" s="18">
        <v>200</v>
      </c>
      <c r="D12" s="18">
        <v>0.2</v>
      </c>
      <c r="E12" s="18">
        <v>0</v>
      </c>
      <c r="F12" s="18">
        <v>30.4</v>
      </c>
      <c r="G12" s="18">
        <v>122</v>
      </c>
      <c r="H12" s="18">
        <v>0</v>
      </c>
      <c r="I12" s="18">
        <v>5.6</v>
      </c>
      <c r="J12" s="18">
        <v>0</v>
      </c>
      <c r="K12" s="18">
        <v>0</v>
      </c>
      <c r="L12" s="18">
        <v>28.4</v>
      </c>
      <c r="M12" s="18">
        <v>8</v>
      </c>
      <c r="N12" s="18">
        <v>0</v>
      </c>
      <c r="O12" s="18">
        <v>0.8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 t="s">
        <v>19</v>
      </c>
      <c r="C14" s="2"/>
      <c r="D14" s="4">
        <f>D9+D10+D11+D12</f>
        <v>21.364999999999998</v>
      </c>
      <c r="E14" s="4">
        <f t="shared" ref="E14:O14" si="0">E9+E10+E11+E12</f>
        <v>24.234999999999999</v>
      </c>
      <c r="F14" s="4">
        <f t="shared" si="0"/>
        <v>92.539999999999992</v>
      </c>
      <c r="G14" s="4">
        <f t="shared" si="0"/>
        <v>663.45</v>
      </c>
      <c r="H14" s="4">
        <f t="shared" si="0"/>
        <v>0.245</v>
      </c>
      <c r="I14" s="4">
        <f t="shared" si="0"/>
        <v>26.78</v>
      </c>
      <c r="J14" s="4">
        <f t="shared" si="0"/>
        <v>0</v>
      </c>
      <c r="K14" s="4">
        <f t="shared" si="0"/>
        <v>2.67</v>
      </c>
      <c r="L14" s="4">
        <f t="shared" si="0"/>
        <v>184.9</v>
      </c>
      <c r="M14" s="4">
        <f t="shared" si="0"/>
        <v>57.09</v>
      </c>
      <c r="N14" s="4">
        <f t="shared" si="0"/>
        <v>33.82</v>
      </c>
      <c r="O14" s="4">
        <f t="shared" si="0"/>
        <v>3.7080000000000002</v>
      </c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2" t="s">
        <v>83</v>
      </c>
      <c r="B17" s="21" t="s">
        <v>42</v>
      </c>
      <c r="C17" s="18">
        <v>80</v>
      </c>
      <c r="D17" s="18">
        <v>0.78</v>
      </c>
      <c r="E17" s="18">
        <v>4.82</v>
      </c>
      <c r="F17" s="18">
        <v>4.5999999999999996</v>
      </c>
      <c r="G17" s="18">
        <v>65.069999999999993</v>
      </c>
      <c r="H17" s="18">
        <v>0</v>
      </c>
      <c r="I17" s="18">
        <v>13.33</v>
      </c>
      <c r="J17" s="18">
        <v>0</v>
      </c>
      <c r="K17" s="18">
        <v>0</v>
      </c>
      <c r="L17" s="18">
        <v>21.1</v>
      </c>
      <c r="M17" s="18">
        <v>15.34</v>
      </c>
      <c r="N17" s="18">
        <v>8.1199999999999992</v>
      </c>
      <c r="O17" s="18">
        <v>0.03</v>
      </c>
    </row>
    <row r="18" spans="1:15" x14ac:dyDescent="0.25">
      <c r="A18" s="22" t="s">
        <v>131</v>
      </c>
      <c r="B18" s="21" t="s">
        <v>89</v>
      </c>
      <c r="C18" s="18">
        <v>200</v>
      </c>
      <c r="D18" s="18">
        <v>6.86</v>
      </c>
      <c r="E18" s="18">
        <v>8.64</v>
      </c>
      <c r="F18" s="18">
        <v>28.28</v>
      </c>
      <c r="G18" s="18">
        <v>207.62</v>
      </c>
      <c r="H18" s="18">
        <v>0.28000000000000003</v>
      </c>
      <c r="I18" s="18">
        <v>8.1199999999999992</v>
      </c>
      <c r="J18" s="18">
        <v>5.8999999999999997E-2</v>
      </c>
      <c r="K18" s="18">
        <v>0.25</v>
      </c>
      <c r="L18" s="18">
        <v>58.1</v>
      </c>
      <c r="M18" s="18">
        <v>158.19999999999999</v>
      </c>
      <c r="N18" s="18">
        <v>4.2</v>
      </c>
      <c r="O18" s="18">
        <v>2.52</v>
      </c>
    </row>
    <row r="19" spans="1:15" x14ac:dyDescent="0.25">
      <c r="A19" s="22" t="s">
        <v>173</v>
      </c>
      <c r="B19" s="21" t="s">
        <v>53</v>
      </c>
      <c r="C19" s="18">
        <v>230</v>
      </c>
      <c r="D19" s="18">
        <v>11.85</v>
      </c>
      <c r="E19" s="18">
        <v>12.26</v>
      </c>
      <c r="F19" s="18">
        <v>19.96</v>
      </c>
      <c r="G19" s="18">
        <v>244.15</v>
      </c>
      <c r="H19" s="18">
        <v>0.161</v>
      </c>
      <c r="I19" s="18">
        <v>23.87</v>
      </c>
      <c r="J19" s="18">
        <v>0</v>
      </c>
      <c r="K19" s="18">
        <v>0.31</v>
      </c>
      <c r="L19" s="18">
        <v>24.87</v>
      </c>
      <c r="M19" s="18">
        <v>0</v>
      </c>
      <c r="N19" s="18">
        <v>0</v>
      </c>
      <c r="O19" s="18">
        <v>2.67</v>
      </c>
    </row>
    <row r="20" spans="1:15" x14ac:dyDescent="0.25">
      <c r="A20" s="22" t="s">
        <v>90</v>
      </c>
      <c r="B20" s="21" t="s">
        <v>54</v>
      </c>
      <c r="C20" s="18">
        <v>200</v>
      </c>
      <c r="D20" s="18">
        <v>3</v>
      </c>
      <c r="E20" s="18">
        <v>4.95</v>
      </c>
      <c r="F20" s="18">
        <v>17.2</v>
      </c>
      <c r="G20" s="18">
        <v>112.5</v>
      </c>
      <c r="H20" s="18">
        <v>4.4999999999999998E-2</v>
      </c>
      <c r="I20" s="18">
        <v>21.3</v>
      </c>
      <c r="J20" s="18">
        <v>0</v>
      </c>
      <c r="K20" s="18">
        <v>1.5</v>
      </c>
      <c r="L20" s="18">
        <v>87</v>
      </c>
      <c r="M20" s="18">
        <v>80</v>
      </c>
      <c r="N20" s="18">
        <v>20</v>
      </c>
      <c r="O20" s="18">
        <v>1.2</v>
      </c>
    </row>
    <row r="21" spans="1:15" x14ac:dyDescent="0.25">
      <c r="A21" s="18"/>
      <c r="B21" s="22" t="s">
        <v>168</v>
      </c>
      <c r="C21" s="18">
        <v>30</v>
      </c>
      <c r="D21" s="18">
        <v>3.07</v>
      </c>
      <c r="E21" s="18">
        <v>1.07</v>
      </c>
      <c r="F21" s="18">
        <v>20.93</v>
      </c>
      <c r="G21" s="18">
        <v>107.22</v>
      </c>
      <c r="H21" s="18">
        <v>0.1</v>
      </c>
      <c r="I21" s="18">
        <v>0</v>
      </c>
      <c r="J21" s="18">
        <v>0</v>
      </c>
      <c r="K21" s="18">
        <v>0</v>
      </c>
      <c r="L21" s="18">
        <v>14</v>
      </c>
      <c r="M21" s="18">
        <v>45.5</v>
      </c>
      <c r="N21" s="18">
        <v>9.8000000000000007</v>
      </c>
      <c r="O21" s="18">
        <v>0.8</v>
      </c>
    </row>
    <row r="22" spans="1:15" x14ac:dyDescent="0.25">
      <c r="A22" s="18"/>
      <c r="B22" s="21" t="s">
        <v>21</v>
      </c>
      <c r="C22" s="18">
        <v>30</v>
      </c>
      <c r="D22" s="18">
        <v>3.85</v>
      </c>
      <c r="E22" s="18">
        <v>0.7</v>
      </c>
      <c r="F22" s="4">
        <v>18.850000000000001</v>
      </c>
      <c r="G22" s="18">
        <v>100.5</v>
      </c>
      <c r="H22" s="18">
        <v>0.1</v>
      </c>
      <c r="I22" s="18">
        <v>0</v>
      </c>
      <c r="J22" s="18">
        <v>0</v>
      </c>
      <c r="K22" s="18">
        <v>0</v>
      </c>
      <c r="L22" s="18">
        <v>16.5</v>
      </c>
      <c r="M22" s="18">
        <v>97</v>
      </c>
      <c r="N22" s="18">
        <v>28.5</v>
      </c>
      <c r="O22" s="18">
        <v>2.25</v>
      </c>
    </row>
    <row r="23" spans="1:15" x14ac:dyDescent="0.25">
      <c r="A23" s="18"/>
      <c r="B23" s="2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x14ac:dyDescent="0.25">
      <c r="A24" s="2"/>
      <c r="B24" s="2" t="s">
        <v>19</v>
      </c>
      <c r="C24" s="2"/>
      <c r="D24" s="2">
        <f>D17+D18+D19+D20+D21+D22+D23</f>
        <v>29.410000000000004</v>
      </c>
      <c r="E24" s="18">
        <f t="shared" ref="E24:O24" si="1">E17+E18+E19+E20+E21+E22+E23</f>
        <v>32.44</v>
      </c>
      <c r="F24" s="18">
        <f t="shared" si="1"/>
        <v>109.82</v>
      </c>
      <c r="G24" s="18">
        <f t="shared" si="1"/>
        <v>837.06000000000006</v>
      </c>
      <c r="H24" s="18">
        <f t="shared" si="1"/>
        <v>0.68600000000000005</v>
      </c>
      <c r="I24" s="18">
        <f t="shared" si="1"/>
        <v>66.62</v>
      </c>
      <c r="J24" s="18">
        <f t="shared" si="1"/>
        <v>5.8999999999999997E-2</v>
      </c>
      <c r="K24" s="18">
        <f t="shared" si="1"/>
        <v>2.06</v>
      </c>
      <c r="L24" s="18">
        <f t="shared" si="1"/>
        <v>221.57</v>
      </c>
      <c r="M24" s="18">
        <f t="shared" si="1"/>
        <v>396.03999999999996</v>
      </c>
      <c r="N24" s="18">
        <f t="shared" si="1"/>
        <v>70.62</v>
      </c>
      <c r="O24" s="18">
        <f t="shared" si="1"/>
        <v>9.4699999999999989</v>
      </c>
    </row>
    <row r="25" spans="1:15" x14ac:dyDescent="0.25">
      <c r="A25" s="2"/>
      <c r="B25" s="3" t="s">
        <v>179</v>
      </c>
      <c r="C25" s="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27"/>
      <c r="B26" s="21" t="s">
        <v>186</v>
      </c>
      <c r="C26" s="27">
        <v>100</v>
      </c>
      <c r="D26" s="27">
        <v>4.96</v>
      </c>
      <c r="E26" s="27">
        <v>8.14</v>
      </c>
      <c r="F26" s="27">
        <v>36.24</v>
      </c>
      <c r="G26" s="27">
        <v>238</v>
      </c>
      <c r="H26" s="27">
        <v>0.06</v>
      </c>
      <c r="I26" s="27">
        <v>0.26</v>
      </c>
      <c r="J26" s="27">
        <v>18</v>
      </c>
      <c r="K26" s="27">
        <v>2.56</v>
      </c>
      <c r="L26" s="27">
        <v>24</v>
      </c>
      <c r="M26" s="27">
        <v>49.8</v>
      </c>
      <c r="N26" s="27">
        <v>15.2</v>
      </c>
      <c r="O26" s="27">
        <v>1.1399999999999999</v>
      </c>
    </row>
    <row r="27" spans="1:15" x14ac:dyDescent="0.25">
      <c r="A27" s="2"/>
      <c r="B27" s="21" t="s">
        <v>191</v>
      </c>
      <c r="C27" s="2">
        <v>200</v>
      </c>
      <c r="D27" s="2">
        <v>0</v>
      </c>
      <c r="E27" s="2">
        <v>0</v>
      </c>
      <c r="F27" s="2">
        <v>26</v>
      </c>
      <c r="G27" s="2">
        <v>106</v>
      </c>
      <c r="H27" s="2">
        <v>0</v>
      </c>
      <c r="I27" s="2">
        <v>1.8</v>
      </c>
      <c r="J27" s="2">
        <v>0</v>
      </c>
      <c r="K27" s="2">
        <v>0.2</v>
      </c>
      <c r="L27" s="2">
        <v>12</v>
      </c>
      <c r="M27" s="2">
        <v>6</v>
      </c>
      <c r="N27" s="2">
        <v>2</v>
      </c>
      <c r="O27" s="2">
        <v>0.2</v>
      </c>
    </row>
    <row r="28" spans="1:15" x14ac:dyDescent="0.25">
      <c r="A28" s="2"/>
      <c r="B28" s="2" t="s">
        <v>19</v>
      </c>
      <c r="C28" s="2"/>
      <c r="D28" s="2">
        <f>D26+D27</f>
        <v>4.96</v>
      </c>
      <c r="E28" s="27">
        <f t="shared" ref="E28:O28" si="2">E26+E27</f>
        <v>8.14</v>
      </c>
      <c r="F28" s="27">
        <f t="shared" si="2"/>
        <v>62.24</v>
      </c>
      <c r="G28" s="27">
        <f t="shared" si="2"/>
        <v>344</v>
      </c>
      <c r="H28" s="27">
        <f t="shared" si="2"/>
        <v>0.06</v>
      </c>
      <c r="I28" s="27">
        <f t="shared" si="2"/>
        <v>2.06</v>
      </c>
      <c r="J28" s="27">
        <f t="shared" si="2"/>
        <v>18</v>
      </c>
      <c r="K28" s="27">
        <f t="shared" si="2"/>
        <v>2.7600000000000002</v>
      </c>
      <c r="L28" s="27">
        <f t="shared" si="2"/>
        <v>36</v>
      </c>
      <c r="M28" s="27">
        <f t="shared" si="2"/>
        <v>55.8</v>
      </c>
      <c r="N28" s="27">
        <f t="shared" si="2"/>
        <v>17.2</v>
      </c>
      <c r="O28" s="27">
        <f t="shared" si="2"/>
        <v>1.3399999999999999</v>
      </c>
    </row>
    <row r="29" spans="1:15" x14ac:dyDescent="0.25">
      <c r="A29" s="2"/>
      <c r="B29" s="2" t="s">
        <v>24</v>
      </c>
      <c r="C29" s="2"/>
      <c r="D29" s="4">
        <f>D14+D24+D28</f>
        <v>55.735000000000007</v>
      </c>
      <c r="E29" s="4">
        <f t="shared" ref="E29:O29" si="3">E14+E24+E28</f>
        <v>64.814999999999998</v>
      </c>
      <c r="F29" s="4">
        <f t="shared" si="3"/>
        <v>264.59999999999997</v>
      </c>
      <c r="G29" s="4">
        <f t="shared" si="3"/>
        <v>1844.5100000000002</v>
      </c>
      <c r="H29" s="4">
        <f t="shared" si="3"/>
        <v>0.9910000000000001</v>
      </c>
      <c r="I29" s="4">
        <f t="shared" si="3"/>
        <v>95.460000000000008</v>
      </c>
      <c r="J29" s="4">
        <f t="shared" si="3"/>
        <v>18.059000000000001</v>
      </c>
      <c r="K29" s="4">
        <f t="shared" si="3"/>
        <v>7.49</v>
      </c>
      <c r="L29" s="4">
        <f t="shared" si="3"/>
        <v>442.47</v>
      </c>
      <c r="M29" s="4">
        <f t="shared" si="3"/>
        <v>508.93</v>
      </c>
      <c r="N29" s="4">
        <f t="shared" si="3"/>
        <v>121.64</v>
      </c>
      <c r="O29" s="4">
        <f t="shared" si="3"/>
        <v>14.517999999999999</v>
      </c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B35" sqref="B35"/>
    </sheetView>
  </sheetViews>
  <sheetFormatPr defaultRowHeight="15.75" x14ac:dyDescent="0.25"/>
  <cols>
    <col min="1" max="1" width="17.5703125" style="1" customWidth="1"/>
    <col min="2" max="2" width="47.28515625" style="1" customWidth="1"/>
    <col min="3" max="3" width="9" style="1" customWidth="1"/>
    <col min="4" max="6" width="9.140625" style="1"/>
    <col min="7" max="7" width="16.28515625" style="1" customWidth="1"/>
    <col min="8" max="8" width="7.140625" style="1" customWidth="1"/>
    <col min="9" max="9" width="6.85546875" style="1" customWidth="1"/>
    <col min="10" max="10" width="6.5703125" style="1" customWidth="1"/>
    <col min="11" max="11" width="6" style="1" customWidth="1"/>
    <col min="12" max="12" width="7.42578125" style="1" customWidth="1"/>
    <col min="13" max="14" width="7" style="1" customWidth="1"/>
    <col min="15" max="15" width="7.28515625" style="1" customWidth="1"/>
    <col min="16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8" t="s">
        <v>171</v>
      </c>
      <c r="B9" s="21" t="s">
        <v>49</v>
      </c>
      <c r="C9" s="18">
        <v>150</v>
      </c>
      <c r="D9" s="18">
        <v>27.3</v>
      </c>
      <c r="E9" s="18">
        <v>19.7</v>
      </c>
      <c r="F9" s="18">
        <v>36</v>
      </c>
      <c r="G9" s="18">
        <v>426.75</v>
      </c>
      <c r="H9" s="18">
        <v>0.1</v>
      </c>
      <c r="I9" s="18">
        <v>0.78</v>
      </c>
      <c r="J9" s="18">
        <v>0</v>
      </c>
      <c r="K9" s="18">
        <v>0</v>
      </c>
      <c r="L9" s="18">
        <v>378.76</v>
      </c>
      <c r="M9" s="18">
        <v>0</v>
      </c>
      <c r="N9" s="18">
        <v>0</v>
      </c>
      <c r="O9" s="18">
        <v>1.1200000000000001</v>
      </c>
    </row>
    <row r="10" spans="1:15" x14ac:dyDescent="0.25">
      <c r="A10" s="21" t="s">
        <v>123</v>
      </c>
      <c r="B10" s="21" t="s">
        <v>115</v>
      </c>
      <c r="C10" s="27">
        <v>200</v>
      </c>
      <c r="D10" s="27">
        <v>12</v>
      </c>
      <c r="E10" s="27">
        <v>3.06</v>
      </c>
      <c r="F10" s="27">
        <v>13</v>
      </c>
      <c r="G10" s="27">
        <v>49.3</v>
      </c>
      <c r="H10" s="27">
        <v>0</v>
      </c>
      <c r="I10" s="27">
        <v>6</v>
      </c>
      <c r="J10" s="27">
        <v>0</v>
      </c>
      <c r="K10" s="27">
        <v>0</v>
      </c>
      <c r="L10" s="27">
        <v>11.6</v>
      </c>
      <c r="M10" s="27">
        <v>0</v>
      </c>
      <c r="N10" s="27">
        <v>0</v>
      </c>
      <c r="O10" s="27">
        <v>0.54</v>
      </c>
    </row>
    <row r="11" spans="1:15" x14ac:dyDescent="0.25">
      <c r="A11" s="26"/>
      <c r="B11" s="21" t="s">
        <v>176</v>
      </c>
      <c r="C11" s="26">
        <v>130</v>
      </c>
      <c r="D11" s="26">
        <v>0.6</v>
      </c>
      <c r="E11" s="26">
        <v>0.2</v>
      </c>
      <c r="F11" s="26">
        <v>6</v>
      </c>
      <c r="G11" s="26">
        <v>38</v>
      </c>
      <c r="H11" s="26">
        <v>0.06</v>
      </c>
      <c r="I11" s="26">
        <v>14</v>
      </c>
      <c r="J11" s="26">
        <v>0</v>
      </c>
      <c r="K11" s="26">
        <v>0.2</v>
      </c>
      <c r="L11" s="26">
        <v>35</v>
      </c>
      <c r="M11" s="26">
        <v>17</v>
      </c>
      <c r="N11" s="26">
        <v>11</v>
      </c>
      <c r="O11" s="26">
        <v>0.1</v>
      </c>
    </row>
    <row r="12" spans="1:15" x14ac:dyDescent="0.25">
      <c r="A12" s="18"/>
      <c r="B12" s="21" t="s">
        <v>52</v>
      </c>
      <c r="C12" s="18">
        <v>50</v>
      </c>
      <c r="D12" s="18">
        <v>2.2999999999999998</v>
      </c>
      <c r="E12" s="18">
        <v>0.2</v>
      </c>
      <c r="F12" s="18">
        <v>14.8</v>
      </c>
      <c r="G12" s="18">
        <v>70.5</v>
      </c>
      <c r="H12" s="18">
        <v>0</v>
      </c>
      <c r="I12" s="18">
        <v>0</v>
      </c>
      <c r="J12" s="18">
        <v>0</v>
      </c>
      <c r="K12" s="18">
        <v>0</v>
      </c>
      <c r="L12" s="18">
        <v>6</v>
      </c>
      <c r="M12" s="18">
        <v>19.5</v>
      </c>
      <c r="N12" s="18">
        <v>4.2</v>
      </c>
      <c r="O12" s="18">
        <v>0.3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 t="s">
        <v>19</v>
      </c>
      <c r="C14" s="2"/>
      <c r="D14" s="2">
        <f>D9+D10+D11+D12+D13</f>
        <v>42.199999999999996</v>
      </c>
      <c r="E14" s="12">
        <f t="shared" ref="E14:O14" si="0">E9+E10+E11+E12+E13</f>
        <v>23.159999999999997</v>
      </c>
      <c r="F14" s="12">
        <f t="shared" si="0"/>
        <v>69.8</v>
      </c>
      <c r="G14" s="12">
        <f t="shared" si="0"/>
        <v>584.54999999999995</v>
      </c>
      <c r="H14" s="12">
        <f t="shared" si="0"/>
        <v>0.16</v>
      </c>
      <c r="I14" s="12">
        <f t="shared" si="0"/>
        <v>20.78</v>
      </c>
      <c r="J14" s="12">
        <f t="shared" si="0"/>
        <v>0</v>
      </c>
      <c r="K14" s="12">
        <f t="shared" si="0"/>
        <v>0.2</v>
      </c>
      <c r="L14" s="12">
        <f t="shared" si="0"/>
        <v>431.36</v>
      </c>
      <c r="M14" s="12">
        <f t="shared" si="0"/>
        <v>36.5</v>
      </c>
      <c r="N14" s="12">
        <f t="shared" si="0"/>
        <v>15.2</v>
      </c>
      <c r="O14" s="12">
        <f t="shared" si="0"/>
        <v>2.06</v>
      </c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21" t="s">
        <v>172</v>
      </c>
      <c r="B18" s="21" t="s">
        <v>50</v>
      </c>
      <c r="C18" s="18">
        <v>200</v>
      </c>
      <c r="D18" s="18">
        <v>12.88</v>
      </c>
      <c r="E18" s="18">
        <v>10.08</v>
      </c>
      <c r="F18" s="18">
        <v>22.54</v>
      </c>
      <c r="G18" s="18">
        <v>232.8</v>
      </c>
      <c r="H18" s="18">
        <v>0.17499999999999999</v>
      </c>
      <c r="I18" s="18">
        <v>13.83</v>
      </c>
      <c r="J18" s="18">
        <v>0</v>
      </c>
      <c r="K18" s="18">
        <v>0</v>
      </c>
      <c r="L18" s="18">
        <v>111.65</v>
      </c>
      <c r="M18" s="18">
        <v>284.3</v>
      </c>
      <c r="N18" s="18">
        <v>42.26</v>
      </c>
      <c r="O18" s="18">
        <v>1.7999999999999999E-2</v>
      </c>
    </row>
    <row r="19" spans="1:15" x14ac:dyDescent="0.25">
      <c r="A19" s="21" t="s">
        <v>174</v>
      </c>
      <c r="B19" s="19" t="s">
        <v>175</v>
      </c>
      <c r="C19" s="18" t="s">
        <v>178</v>
      </c>
      <c r="D19" s="4">
        <v>14.56</v>
      </c>
      <c r="E19" s="18">
        <v>13.12</v>
      </c>
      <c r="F19" s="18">
        <v>7.5</v>
      </c>
      <c r="G19" s="18">
        <v>174</v>
      </c>
      <c r="H19" s="18">
        <v>4.8000000000000001E-2</v>
      </c>
      <c r="I19" s="18">
        <v>20</v>
      </c>
      <c r="J19" s="18">
        <v>0</v>
      </c>
      <c r="K19" s="18">
        <v>0.56000000000000005</v>
      </c>
      <c r="L19" s="18">
        <v>11.2</v>
      </c>
      <c r="M19" s="18">
        <v>130.6</v>
      </c>
      <c r="N19" s="18">
        <v>16</v>
      </c>
      <c r="O19" s="18">
        <v>0.72</v>
      </c>
    </row>
    <row r="20" spans="1:15" x14ac:dyDescent="0.25">
      <c r="A20" s="21" t="s">
        <v>88</v>
      </c>
      <c r="B20" s="21" t="s">
        <v>125</v>
      </c>
      <c r="C20" s="18">
        <v>150</v>
      </c>
      <c r="D20" s="18">
        <v>4.9000000000000004</v>
      </c>
      <c r="E20" s="18">
        <v>7.35</v>
      </c>
      <c r="F20" s="18">
        <v>19.05</v>
      </c>
      <c r="G20" s="18">
        <v>151.5</v>
      </c>
      <c r="H20" s="18">
        <v>0.16</v>
      </c>
      <c r="I20" s="18">
        <v>0</v>
      </c>
      <c r="J20" s="18">
        <v>0</v>
      </c>
      <c r="K20" s="18">
        <v>1.1299999999999999</v>
      </c>
      <c r="L20" s="18">
        <v>23</v>
      </c>
      <c r="M20" s="18">
        <v>144</v>
      </c>
      <c r="N20" s="18">
        <v>29</v>
      </c>
      <c r="O20" s="18">
        <v>0.88</v>
      </c>
    </row>
    <row r="21" spans="1:15" x14ac:dyDescent="0.25">
      <c r="A21" s="21" t="s">
        <v>139</v>
      </c>
      <c r="B21" s="21" t="s">
        <v>35</v>
      </c>
      <c r="C21" s="18">
        <v>200</v>
      </c>
      <c r="D21" s="18">
        <v>1</v>
      </c>
      <c r="E21" s="18">
        <v>0.05</v>
      </c>
      <c r="F21" s="18">
        <v>29.2</v>
      </c>
      <c r="G21" s="18">
        <v>244.8</v>
      </c>
      <c r="H21" s="18">
        <v>1.7999999999999999E-2</v>
      </c>
      <c r="I21" s="18">
        <v>0.78</v>
      </c>
      <c r="J21" s="18">
        <v>0</v>
      </c>
      <c r="K21" s="18">
        <v>1</v>
      </c>
      <c r="L21" s="18">
        <v>31.6</v>
      </c>
      <c r="M21" s="18">
        <v>0</v>
      </c>
      <c r="N21" s="18">
        <v>0</v>
      </c>
      <c r="O21" s="18">
        <v>0.68</v>
      </c>
    </row>
    <row r="22" spans="1:15" x14ac:dyDescent="0.25">
      <c r="A22" s="18"/>
      <c r="B22" s="22" t="s">
        <v>168</v>
      </c>
      <c r="C22" s="18">
        <v>30</v>
      </c>
      <c r="D22" s="18">
        <v>3.07</v>
      </c>
      <c r="E22" s="18">
        <v>1.07</v>
      </c>
      <c r="F22" s="18">
        <v>20.93</v>
      </c>
      <c r="G22" s="18">
        <v>107.22</v>
      </c>
      <c r="H22" s="18">
        <v>0.1</v>
      </c>
      <c r="I22" s="18">
        <v>0</v>
      </c>
      <c r="J22" s="18">
        <v>0</v>
      </c>
      <c r="K22" s="18">
        <v>0</v>
      </c>
      <c r="L22" s="18">
        <v>14</v>
      </c>
      <c r="M22" s="18">
        <v>45.5</v>
      </c>
      <c r="N22" s="18">
        <v>9.8000000000000007</v>
      </c>
      <c r="O22" s="18">
        <v>0.8</v>
      </c>
    </row>
    <row r="23" spans="1:15" x14ac:dyDescent="0.25">
      <c r="A23" s="18"/>
      <c r="B23" s="21" t="s">
        <v>21</v>
      </c>
      <c r="C23" s="18">
        <v>30</v>
      </c>
      <c r="D23" s="18">
        <v>3.85</v>
      </c>
      <c r="E23" s="18">
        <v>0.7</v>
      </c>
      <c r="F23" s="4">
        <v>18.850000000000001</v>
      </c>
      <c r="G23" s="18">
        <v>100.5</v>
      </c>
      <c r="H23" s="18">
        <v>0.1</v>
      </c>
      <c r="I23" s="18">
        <v>0</v>
      </c>
      <c r="J23" s="18">
        <v>0</v>
      </c>
      <c r="K23" s="18">
        <v>0</v>
      </c>
      <c r="L23" s="18">
        <v>16.5</v>
      </c>
      <c r="M23" s="18">
        <v>97</v>
      </c>
      <c r="N23" s="18">
        <v>28.5</v>
      </c>
      <c r="O23" s="18">
        <v>2.25</v>
      </c>
    </row>
    <row r="24" spans="1:15" x14ac:dyDescent="0.25">
      <c r="A24" s="18"/>
      <c r="B24" s="18" t="s">
        <v>19</v>
      </c>
      <c r="C24" s="18"/>
      <c r="D24" s="18">
        <f>D18+D19+D20+D21+D22+D23</f>
        <v>40.260000000000005</v>
      </c>
      <c r="E24" s="18">
        <f t="shared" ref="E24:O24" si="1">E18+E19+E20+E21+E22+E23</f>
        <v>32.369999999999997</v>
      </c>
      <c r="F24" s="18">
        <f t="shared" si="1"/>
        <v>118.07</v>
      </c>
      <c r="G24" s="18">
        <f t="shared" si="1"/>
        <v>1010.8199999999999</v>
      </c>
      <c r="H24" s="18">
        <f t="shared" si="1"/>
        <v>0.60099999999999998</v>
      </c>
      <c r="I24" s="18">
        <f t="shared" si="1"/>
        <v>34.61</v>
      </c>
      <c r="J24" s="18">
        <f t="shared" si="1"/>
        <v>0</v>
      </c>
      <c r="K24" s="18">
        <f t="shared" si="1"/>
        <v>2.69</v>
      </c>
      <c r="L24" s="18">
        <f t="shared" si="1"/>
        <v>207.95000000000002</v>
      </c>
      <c r="M24" s="18">
        <f t="shared" si="1"/>
        <v>701.4</v>
      </c>
      <c r="N24" s="18">
        <f t="shared" si="1"/>
        <v>125.55999999999999</v>
      </c>
      <c r="O24" s="18">
        <f t="shared" si="1"/>
        <v>5.3479999999999999</v>
      </c>
    </row>
    <row r="25" spans="1:15" x14ac:dyDescent="0.25">
      <c r="A25" s="2"/>
      <c r="B25" s="3" t="s">
        <v>179</v>
      </c>
      <c r="C25" s="2"/>
      <c r="D25" s="2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2"/>
    </row>
    <row r="26" spans="1:15" x14ac:dyDescent="0.25">
      <c r="A26" s="2"/>
      <c r="B26" s="19" t="s">
        <v>188</v>
      </c>
      <c r="C26" s="28" t="s">
        <v>189</v>
      </c>
      <c r="D26" s="27">
        <v>5.9</v>
      </c>
      <c r="E26" s="27">
        <v>4.7</v>
      </c>
      <c r="F26" s="27">
        <v>75</v>
      </c>
      <c r="G26" s="27">
        <v>366</v>
      </c>
      <c r="H26" s="27">
        <v>0.08</v>
      </c>
      <c r="I26" s="27">
        <v>0</v>
      </c>
      <c r="J26" s="27">
        <v>0</v>
      </c>
      <c r="K26" s="27">
        <v>2.4</v>
      </c>
      <c r="L26" s="27">
        <v>11</v>
      </c>
      <c r="M26" s="27">
        <v>50</v>
      </c>
      <c r="N26" s="27">
        <v>9</v>
      </c>
      <c r="O26" s="27">
        <v>0.8</v>
      </c>
    </row>
    <row r="27" spans="1:15" x14ac:dyDescent="0.25">
      <c r="A27" s="2"/>
      <c r="B27" s="21" t="s">
        <v>190</v>
      </c>
      <c r="C27" s="27">
        <v>200</v>
      </c>
      <c r="D27" s="27">
        <v>5.8</v>
      </c>
      <c r="E27" s="27">
        <v>7</v>
      </c>
      <c r="F27" s="27">
        <v>9.4</v>
      </c>
      <c r="G27" s="27">
        <v>124</v>
      </c>
      <c r="H27" s="27">
        <v>0.08</v>
      </c>
      <c r="I27" s="27">
        <v>2.6</v>
      </c>
      <c r="J27" s="27">
        <v>60</v>
      </c>
      <c r="K27" s="27">
        <v>0.2</v>
      </c>
      <c r="L27" s="27">
        <v>14</v>
      </c>
      <c r="M27" s="27">
        <v>0</v>
      </c>
      <c r="N27" s="27">
        <v>0</v>
      </c>
      <c r="O27" s="27">
        <v>0.4</v>
      </c>
    </row>
    <row r="28" spans="1:15" x14ac:dyDescent="0.25">
      <c r="A28" s="2"/>
      <c r="B28" s="27" t="s">
        <v>19</v>
      </c>
      <c r="C28" s="27"/>
      <c r="D28" s="27">
        <f>D26+D27</f>
        <v>11.7</v>
      </c>
      <c r="E28" s="27">
        <f t="shared" ref="E28:O28" si="2">E26+E27</f>
        <v>11.7</v>
      </c>
      <c r="F28" s="27">
        <f t="shared" si="2"/>
        <v>84.4</v>
      </c>
      <c r="G28" s="27">
        <f t="shared" si="2"/>
        <v>490</v>
      </c>
      <c r="H28" s="27">
        <f t="shared" si="2"/>
        <v>0.16</v>
      </c>
      <c r="I28" s="27">
        <f t="shared" si="2"/>
        <v>2.6</v>
      </c>
      <c r="J28" s="27">
        <f t="shared" si="2"/>
        <v>60</v>
      </c>
      <c r="K28" s="27">
        <f t="shared" si="2"/>
        <v>2.6</v>
      </c>
      <c r="L28" s="27">
        <f t="shared" si="2"/>
        <v>25</v>
      </c>
      <c r="M28" s="27">
        <f t="shared" si="2"/>
        <v>50</v>
      </c>
      <c r="N28" s="27">
        <f t="shared" si="2"/>
        <v>9</v>
      </c>
      <c r="O28" s="27">
        <f t="shared" si="2"/>
        <v>1.2000000000000002</v>
      </c>
    </row>
    <row r="29" spans="1:15" x14ac:dyDescent="0.25">
      <c r="A29" s="2"/>
      <c r="B29" s="2" t="s">
        <v>24</v>
      </c>
      <c r="C29" s="2"/>
      <c r="D29" s="2">
        <f>D14+D24+D28</f>
        <v>94.160000000000011</v>
      </c>
      <c r="E29" s="27">
        <f t="shared" ref="E29:O29" si="3">E14+E24+E28</f>
        <v>67.22999999999999</v>
      </c>
      <c r="F29" s="27">
        <f t="shared" si="3"/>
        <v>272.27</v>
      </c>
      <c r="G29" s="27">
        <f t="shared" si="3"/>
        <v>2085.37</v>
      </c>
      <c r="H29" s="27">
        <f t="shared" si="3"/>
        <v>0.92100000000000004</v>
      </c>
      <c r="I29" s="27">
        <f t="shared" si="3"/>
        <v>57.99</v>
      </c>
      <c r="J29" s="27">
        <f t="shared" si="3"/>
        <v>60</v>
      </c>
      <c r="K29" s="27">
        <f t="shared" si="3"/>
        <v>5.49</v>
      </c>
      <c r="L29" s="27">
        <f t="shared" si="3"/>
        <v>664.31000000000006</v>
      </c>
      <c r="M29" s="27">
        <f t="shared" si="3"/>
        <v>787.9</v>
      </c>
      <c r="N29" s="27">
        <f t="shared" si="3"/>
        <v>149.76</v>
      </c>
      <c r="O29" s="27">
        <f t="shared" si="3"/>
        <v>8.6080000000000005</v>
      </c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tabSelected="1" workbookViewId="0">
      <selection activeCell="B35" sqref="B35"/>
    </sheetView>
  </sheetViews>
  <sheetFormatPr defaultRowHeight="15.75" x14ac:dyDescent="0.25"/>
  <cols>
    <col min="1" max="1" width="13.28515625" style="1" customWidth="1"/>
    <col min="2" max="2" width="46.85546875" style="1" customWidth="1"/>
    <col min="3" max="3" width="9.28515625" style="1" customWidth="1"/>
    <col min="4" max="6" width="9.140625" style="1"/>
    <col min="7" max="7" width="16.140625" style="1" customWidth="1"/>
    <col min="8" max="8" width="7" style="1" customWidth="1"/>
    <col min="9" max="9" width="6.5703125" style="1" customWidth="1"/>
    <col min="10" max="10" width="6.42578125" style="1" customWidth="1"/>
    <col min="11" max="11" width="6.5703125" style="1" customWidth="1"/>
    <col min="12" max="12" width="7.42578125" style="1" customWidth="1"/>
    <col min="13" max="13" width="7.28515625" style="1" customWidth="1"/>
    <col min="14" max="14" width="7.7109375" style="1" customWidth="1"/>
    <col min="15" max="15" width="7.42578125" style="1" customWidth="1"/>
    <col min="16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71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2" t="s">
        <v>169</v>
      </c>
      <c r="B9" s="22" t="s">
        <v>170</v>
      </c>
      <c r="C9" s="18">
        <v>90</v>
      </c>
      <c r="D9" s="22">
        <v>7.8</v>
      </c>
      <c r="E9" s="18">
        <v>3.96</v>
      </c>
      <c r="F9" s="18">
        <v>3.04</v>
      </c>
      <c r="G9" s="18">
        <v>84</v>
      </c>
      <c r="H9" s="18">
        <v>0.12</v>
      </c>
      <c r="I9" s="18">
        <v>3.73</v>
      </c>
      <c r="J9" s="18">
        <v>0</v>
      </c>
      <c r="K9" s="18">
        <v>0</v>
      </c>
      <c r="L9" s="18">
        <v>39.07</v>
      </c>
      <c r="M9" s="18">
        <v>0</v>
      </c>
      <c r="N9" s="18">
        <v>48.53</v>
      </c>
      <c r="O9" s="18">
        <v>0.85</v>
      </c>
    </row>
    <row r="10" spans="1:15" x14ac:dyDescent="0.25">
      <c r="A10" s="21" t="s">
        <v>147</v>
      </c>
      <c r="B10" s="21" t="s">
        <v>148</v>
      </c>
      <c r="C10" s="18">
        <v>150</v>
      </c>
      <c r="D10" s="18">
        <v>3.65</v>
      </c>
      <c r="E10" s="18">
        <v>5.4</v>
      </c>
      <c r="F10" s="18">
        <v>36.6</v>
      </c>
      <c r="G10" s="18">
        <v>209.7</v>
      </c>
      <c r="H10" s="18">
        <v>0</v>
      </c>
      <c r="I10" s="18">
        <v>0</v>
      </c>
      <c r="J10" s="18">
        <v>0</v>
      </c>
      <c r="K10" s="18">
        <v>0</v>
      </c>
      <c r="L10" s="18">
        <v>2.4</v>
      </c>
      <c r="M10" s="18">
        <v>0</v>
      </c>
      <c r="N10" s="18">
        <v>19</v>
      </c>
      <c r="O10" s="18">
        <v>0.53</v>
      </c>
    </row>
    <row r="11" spans="1:15" x14ac:dyDescent="0.25">
      <c r="A11" s="22" t="s">
        <v>123</v>
      </c>
      <c r="B11" s="22" t="s">
        <v>115</v>
      </c>
      <c r="C11" s="18">
        <v>200</v>
      </c>
      <c r="D11" s="18">
        <v>12</v>
      </c>
      <c r="E11" s="18">
        <v>3.06</v>
      </c>
      <c r="F11" s="18">
        <v>13</v>
      </c>
      <c r="G11" s="18">
        <v>49.3</v>
      </c>
      <c r="H11" s="18">
        <v>0</v>
      </c>
      <c r="I11" s="18">
        <v>6</v>
      </c>
      <c r="J11" s="18">
        <v>0</v>
      </c>
      <c r="K11" s="18">
        <v>0</v>
      </c>
      <c r="L11" s="18">
        <v>11.6</v>
      </c>
      <c r="M11" s="18">
        <v>0</v>
      </c>
      <c r="N11" s="18">
        <v>0</v>
      </c>
      <c r="O11" s="18">
        <v>0.54</v>
      </c>
    </row>
    <row r="12" spans="1:15" x14ac:dyDescent="0.25">
      <c r="A12" s="18"/>
      <c r="B12" s="22" t="s">
        <v>25</v>
      </c>
      <c r="C12" s="18">
        <v>50</v>
      </c>
      <c r="D12" s="18">
        <v>3.07</v>
      </c>
      <c r="E12" s="18">
        <v>1.07</v>
      </c>
      <c r="F12" s="18">
        <v>20.93</v>
      </c>
      <c r="G12" s="18">
        <v>107.22</v>
      </c>
      <c r="H12" s="18">
        <v>0.1</v>
      </c>
      <c r="I12" s="18">
        <v>0</v>
      </c>
      <c r="J12" s="18">
        <v>0</v>
      </c>
      <c r="K12" s="18">
        <v>0</v>
      </c>
      <c r="L12" s="18">
        <v>14</v>
      </c>
      <c r="M12" s="18">
        <v>45.5</v>
      </c>
      <c r="N12" s="18">
        <v>9.8000000000000007</v>
      </c>
      <c r="O12" s="18">
        <v>0.8</v>
      </c>
    </row>
    <row r="13" spans="1:15" x14ac:dyDescent="0.25">
      <c r="A13" s="18"/>
      <c r="B13" s="22" t="s">
        <v>176</v>
      </c>
      <c r="C13" s="18">
        <v>100</v>
      </c>
      <c r="D13" s="18">
        <v>0.4</v>
      </c>
      <c r="E13" s="18">
        <v>0.3</v>
      </c>
      <c r="F13" s="18">
        <v>10.3</v>
      </c>
      <c r="G13" s="18">
        <v>47</v>
      </c>
      <c r="H13" s="18">
        <v>0</v>
      </c>
      <c r="I13" s="18">
        <v>0.5</v>
      </c>
      <c r="J13" s="18">
        <v>0</v>
      </c>
      <c r="K13" s="18">
        <v>0</v>
      </c>
      <c r="L13" s="18">
        <v>19</v>
      </c>
      <c r="M13" s="18">
        <v>16</v>
      </c>
      <c r="N13" s="18">
        <v>12</v>
      </c>
      <c r="O13" s="18">
        <v>2.2999999999999998</v>
      </c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19</v>
      </c>
      <c r="C15" s="2"/>
      <c r="D15" s="2">
        <f>D9+D10+D11+D12+D13</f>
        <v>26.919999999999998</v>
      </c>
      <c r="E15" s="18">
        <f t="shared" ref="E15:O15" si="0">E9+E10+E11+E12+E13</f>
        <v>13.790000000000001</v>
      </c>
      <c r="F15" s="18">
        <f t="shared" si="0"/>
        <v>83.86999999999999</v>
      </c>
      <c r="G15" s="18">
        <f t="shared" si="0"/>
        <v>497.22</v>
      </c>
      <c r="H15" s="18">
        <f t="shared" si="0"/>
        <v>0.22</v>
      </c>
      <c r="I15" s="18">
        <f t="shared" si="0"/>
        <v>10.23</v>
      </c>
      <c r="J15" s="18">
        <f t="shared" si="0"/>
        <v>0</v>
      </c>
      <c r="K15" s="18">
        <f t="shared" si="0"/>
        <v>0</v>
      </c>
      <c r="L15" s="18">
        <f t="shared" si="0"/>
        <v>86.07</v>
      </c>
      <c r="M15" s="18">
        <f t="shared" si="0"/>
        <v>61.5</v>
      </c>
      <c r="N15" s="18">
        <f t="shared" si="0"/>
        <v>89.33</v>
      </c>
      <c r="O15" s="18">
        <f t="shared" si="0"/>
        <v>5.0199999999999996</v>
      </c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18"/>
      <c r="B17" s="21" t="s">
        <v>28</v>
      </c>
      <c r="C17" s="18">
        <v>80</v>
      </c>
      <c r="D17" s="18">
        <v>0.64</v>
      </c>
      <c r="E17" s="18">
        <v>0</v>
      </c>
      <c r="F17" s="18">
        <v>2.08</v>
      </c>
      <c r="G17" s="18">
        <v>11.2</v>
      </c>
      <c r="H17" s="18">
        <v>0</v>
      </c>
      <c r="I17" s="18">
        <v>18.5</v>
      </c>
      <c r="J17" s="18">
        <v>0</v>
      </c>
      <c r="K17" s="18">
        <v>0</v>
      </c>
      <c r="L17" s="18">
        <v>23</v>
      </c>
      <c r="M17" s="18">
        <v>42</v>
      </c>
      <c r="N17" s="18">
        <v>14</v>
      </c>
      <c r="O17" s="18">
        <v>0.6</v>
      </c>
    </row>
    <row r="18" spans="1:15" x14ac:dyDescent="0.25">
      <c r="A18" s="18" t="s">
        <v>87</v>
      </c>
      <c r="B18" s="21" t="s">
        <v>48</v>
      </c>
      <c r="C18" s="18">
        <v>200</v>
      </c>
      <c r="D18" s="18">
        <v>2.52</v>
      </c>
      <c r="E18" s="18">
        <v>7</v>
      </c>
      <c r="F18" s="18">
        <v>10.92</v>
      </c>
      <c r="G18" s="18">
        <v>125.32</v>
      </c>
      <c r="H18" s="18">
        <v>0.17499999999999999</v>
      </c>
      <c r="I18" s="18">
        <v>7</v>
      </c>
      <c r="J18" s="18">
        <v>0</v>
      </c>
      <c r="K18" s="18">
        <v>0</v>
      </c>
      <c r="L18" s="18">
        <v>59.5</v>
      </c>
      <c r="M18" s="18">
        <v>0</v>
      </c>
      <c r="N18" s="18">
        <v>39</v>
      </c>
      <c r="O18" s="18">
        <v>0.17499999999999999</v>
      </c>
    </row>
    <row r="19" spans="1:15" x14ac:dyDescent="0.25">
      <c r="A19" s="18" t="s">
        <v>122</v>
      </c>
      <c r="B19" s="21" t="s">
        <v>106</v>
      </c>
      <c r="C19" s="18">
        <v>100</v>
      </c>
      <c r="D19" s="18">
        <v>9.3000000000000007</v>
      </c>
      <c r="E19" s="18">
        <v>16.5</v>
      </c>
      <c r="F19" s="18">
        <v>12.6</v>
      </c>
      <c r="G19" s="18">
        <v>234.9</v>
      </c>
      <c r="H19" s="18">
        <v>0</v>
      </c>
      <c r="I19" s="18">
        <v>1.08</v>
      </c>
      <c r="J19" s="18">
        <v>0</v>
      </c>
      <c r="K19" s="18">
        <v>0</v>
      </c>
      <c r="L19" s="18">
        <v>41.4</v>
      </c>
      <c r="M19" s="18">
        <v>0</v>
      </c>
      <c r="N19" s="18">
        <v>0</v>
      </c>
      <c r="O19" s="18">
        <v>1.32</v>
      </c>
    </row>
    <row r="20" spans="1:15" x14ac:dyDescent="0.25">
      <c r="A20" s="21" t="s">
        <v>109</v>
      </c>
      <c r="B20" s="21" t="s">
        <v>107</v>
      </c>
      <c r="C20" s="30">
        <v>150</v>
      </c>
      <c r="D20" s="30">
        <v>5.35</v>
      </c>
      <c r="E20" s="30">
        <v>0.55000000000000004</v>
      </c>
      <c r="F20" s="30">
        <v>0.86</v>
      </c>
      <c r="G20" s="30">
        <v>157.47</v>
      </c>
      <c r="H20" s="30">
        <v>0.03</v>
      </c>
      <c r="I20" s="30">
        <v>0</v>
      </c>
      <c r="J20" s="30">
        <v>0</v>
      </c>
      <c r="K20" s="30">
        <v>0</v>
      </c>
      <c r="L20" s="30">
        <v>6</v>
      </c>
      <c r="M20" s="30">
        <v>0</v>
      </c>
      <c r="N20" s="30">
        <v>0</v>
      </c>
      <c r="O20" s="30">
        <v>5.2</v>
      </c>
    </row>
    <row r="21" spans="1:15" x14ac:dyDescent="0.25">
      <c r="A21" s="18" t="s">
        <v>142</v>
      </c>
      <c r="B21" s="22" t="s">
        <v>22</v>
      </c>
      <c r="C21" s="18">
        <v>200</v>
      </c>
      <c r="D21" s="18">
        <v>0.16</v>
      </c>
      <c r="E21" s="18">
        <v>0.16</v>
      </c>
      <c r="F21" s="18">
        <v>23.88</v>
      </c>
      <c r="G21" s="18">
        <v>97.6</v>
      </c>
      <c r="H21" s="18">
        <v>0</v>
      </c>
      <c r="I21" s="18">
        <v>1.72</v>
      </c>
      <c r="J21" s="18">
        <v>0</v>
      </c>
      <c r="K21" s="18">
        <v>0</v>
      </c>
      <c r="L21" s="18">
        <v>14.48</v>
      </c>
      <c r="M21" s="18">
        <v>0</v>
      </c>
      <c r="N21" s="18">
        <v>0</v>
      </c>
      <c r="O21" s="18">
        <v>0.94</v>
      </c>
    </row>
    <row r="22" spans="1:15" x14ac:dyDescent="0.25">
      <c r="A22" s="18"/>
      <c r="B22" s="22" t="s">
        <v>168</v>
      </c>
      <c r="C22" s="18">
        <v>30</v>
      </c>
      <c r="D22" s="18">
        <v>3.07</v>
      </c>
      <c r="E22" s="18">
        <v>1.07</v>
      </c>
      <c r="F22" s="18">
        <v>20.93</v>
      </c>
      <c r="G22" s="18">
        <v>107.22</v>
      </c>
      <c r="H22" s="18">
        <v>0.1</v>
      </c>
      <c r="I22" s="18">
        <v>0</v>
      </c>
      <c r="J22" s="18">
        <v>0</v>
      </c>
      <c r="K22" s="18">
        <v>0</v>
      </c>
      <c r="L22" s="18">
        <v>14</v>
      </c>
      <c r="M22" s="18">
        <v>45.5</v>
      </c>
      <c r="N22" s="18">
        <v>9.8000000000000007</v>
      </c>
      <c r="O22" s="18">
        <v>0.8</v>
      </c>
    </row>
    <row r="23" spans="1:15" x14ac:dyDescent="0.25">
      <c r="A23" s="18"/>
      <c r="B23" s="22" t="s">
        <v>21</v>
      </c>
      <c r="C23" s="18">
        <v>30</v>
      </c>
      <c r="D23" s="18">
        <v>3.85</v>
      </c>
      <c r="E23" s="18">
        <v>0.7</v>
      </c>
      <c r="F23" s="4">
        <v>18.850000000000001</v>
      </c>
      <c r="G23" s="18">
        <v>100.5</v>
      </c>
      <c r="H23" s="18">
        <v>0.1</v>
      </c>
      <c r="I23" s="18">
        <v>0</v>
      </c>
      <c r="J23" s="18">
        <v>0</v>
      </c>
      <c r="K23" s="18">
        <v>0</v>
      </c>
      <c r="L23" s="18">
        <v>16.5</v>
      </c>
      <c r="M23" s="18">
        <v>97</v>
      </c>
      <c r="N23" s="18">
        <v>28.5</v>
      </c>
      <c r="O23" s="18">
        <v>2.25</v>
      </c>
    </row>
    <row r="24" spans="1:15" x14ac:dyDescent="0.25">
      <c r="A24" s="2"/>
      <c r="B24" s="2" t="s">
        <v>19</v>
      </c>
      <c r="C24" s="2"/>
      <c r="D24" s="2">
        <f>D17+D18+D19+D20+D21+D22+D23</f>
        <v>24.890000000000004</v>
      </c>
      <c r="E24" s="12">
        <f t="shared" ref="E24:O24" si="1">E17+E18+E19+E20+E21+E22+E23</f>
        <v>25.98</v>
      </c>
      <c r="F24" s="12">
        <f t="shared" si="1"/>
        <v>90.12</v>
      </c>
      <c r="G24" s="12">
        <f t="shared" si="1"/>
        <v>834.21</v>
      </c>
      <c r="H24" s="12">
        <f t="shared" si="1"/>
        <v>0.40500000000000003</v>
      </c>
      <c r="I24" s="12">
        <f t="shared" si="1"/>
        <v>28.299999999999997</v>
      </c>
      <c r="J24" s="12">
        <f t="shared" si="1"/>
        <v>0</v>
      </c>
      <c r="K24" s="12">
        <f t="shared" si="1"/>
        <v>0</v>
      </c>
      <c r="L24" s="12">
        <f t="shared" si="1"/>
        <v>174.88</v>
      </c>
      <c r="M24" s="12">
        <f t="shared" si="1"/>
        <v>184.5</v>
      </c>
      <c r="N24" s="12">
        <f t="shared" si="1"/>
        <v>91.3</v>
      </c>
      <c r="O24" s="12">
        <f t="shared" si="1"/>
        <v>11.285</v>
      </c>
    </row>
    <row r="25" spans="1:15" x14ac:dyDescent="0.25">
      <c r="A25" s="2"/>
      <c r="B25" s="3" t="s">
        <v>179</v>
      </c>
      <c r="C25" s="2"/>
      <c r="D25" s="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2"/>
      <c r="B26" s="21" t="s">
        <v>184</v>
      </c>
      <c r="C26" s="2">
        <v>75</v>
      </c>
      <c r="D26" s="2">
        <v>4.13</v>
      </c>
      <c r="E26" s="2">
        <v>4.0999999999999996</v>
      </c>
      <c r="F26" s="2">
        <v>31.1</v>
      </c>
      <c r="G26" s="2">
        <v>259.19</v>
      </c>
      <c r="H26" s="2">
        <v>0.2</v>
      </c>
      <c r="I26" s="2">
        <v>0</v>
      </c>
      <c r="J26" s="2">
        <v>20</v>
      </c>
      <c r="K26" s="2">
        <v>0</v>
      </c>
      <c r="L26" s="2">
        <v>73</v>
      </c>
      <c r="M26" s="2">
        <v>58.5</v>
      </c>
      <c r="N26" s="2">
        <v>6</v>
      </c>
      <c r="O26" s="2">
        <v>0.8</v>
      </c>
    </row>
    <row r="27" spans="1:15" x14ac:dyDescent="0.25">
      <c r="A27" s="21" t="s">
        <v>123</v>
      </c>
      <c r="B27" s="22" t="s">
        <v>115</v>
      </c>
      <c r="C27" s="27">
        <v>200</v>
      </c>
      <c r="D27" s="27">
        <v>12</v>
      </c>
      <c r="E27" s="27">
        <v>3.06</v>
      </c>
      <c r="F27" s="27">
        <v>13</v>
      </c>
      <c r="G27" s="27">
        <v>49.3</v>
      </c>
      <c r="H27" s="27">
        <v>0</v>
      </c>
      <c r="I27" s="27">
        <v>6</v>
      </c>
      <c r="J27" s="27">
        <v>0</v>
      </c>
      <c r="K27" s="27">
        <v>0</v>
      </c>
      <c r="L27" s="27">
        <v>11.6</v>
      </c>
      <c r="M27" s="27">
        <v>0</v>
      </c>
      <c r="N27" s="27">
        <v>0</v>
      </c>
      <c r="O27" s="27">
        <v>0.54</v>
      </c>
    </row>
    <row r="28" spans="1:15" x14ac:dyDescent="0.25">
      <c r="A28" s="2"/>
      <c r="B28" s="2" t="s">
        <v>19</v>
      </c>
      <c r="C28" s="2"/>
      <c r="D28" s="2">
        <f>D26+D27</f>
        <v>16.13</v>
      </c>
      <c r="E28" s="27">
        <f t="shared" ref="E28:O28" si="2">E26+E27</f>
        <v>7.16</v>
      </c>
      <c r="F28" s="27">
        <f t="shared" si="2"/>
        <v>44.1</v>
      </c>
      <c r="G28" s="27">
        <f t="shared" si="2"/>
        <v>308.49</v>
      </c>
      <c r="H28" s="27">
        <f t="shared" si="2"/>
        <v>0.2</v>
      </c>
      <c r="I28" s="27">
        <f t="shared" si="2"/>
        <v>6</v>
      </c>
      <c r="J28" s="27">
        <f t="shared" si="2"/>
        <v>20</v>
      </c>
      <c r="K28" s="27">
        <f t="shared" si="2"/>
        <v>0</v>
      </c>
      <c r="L28" s="27">
        <f t="shared" si="2"/>
        <v>84.6</v>
      </c>
      <c r="M28" s="27">
        <f t="shared" si="2"/>
        <v>58.5</v>
      </c>
      <c r="N28" s="27">
        <f t="shared" si="2"/>
        <v>6</v>
      </c>
      <c r="O28" s="27">
        <f t="shared" si="2"/>
        <v>1.34</v>
      </c>
    </row>
    <row r="29" spans="1:15" x14ac:dyDescent="0.25">
      <c r="A29" s="2"/>
      <c r="B29" s="2" t="s">
        <v>24</v>
      </c>
      <c r="C29" s="2"/>
      <c r="D29" s="2">
        <f>D15+D24+D28</f>
        <v>67.94</v>
      </c>
      <c r="E29" s="27">
        <f t="shared" ref="E29:O29" si="3">E15+E24+E28</f>
        <v>46.930000000000007</v>
      </c>
      <c r="F29" s="27">
        <f t="shared" si="3"/>
        <v>218.09</v>
      </c>
      <c r="G29" s="27">
        <f t="shared" si="3"/>
        <v>1639.92</v>
      </c>
      <c r="H29" s="27">
        <f t="shared" si="3"/>
        <v>0.82499999999999996</v>
      </c>
      <c r="I29" s="27">
        <f t="shared" si="3"/>
        <v>44.53</v>
      </c>
      <c r="J29" s="27">
        <f t="shared" si="3"/>
        <v>20</v>
      </c>
      <c r="K29" s="27">
        <f t="shared" si="3"/>
        <v>0</v>
      </c>
      <c r="L29" s="27">
        <f t="shared" si="3"/>
        <v>345.54999999999995</v>
      </c>
      <c r="M29" s="27">
        <f t="shared" si="3"/>
        <v>304.5</v>
      </c>
      <c r="N29" s="27">
        <f t="shared" si="3"/>
        <v>186.63</v>
      </c>
      <c r="O29" s="27">
        <f t="shared" si="3"/>
        <v>17.645</v>
      </c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B37" sqref="B37"/>
    </sheetView>
  </sheetViews>
  <sheetFormatPr defaultRowHeight="15.75" x14ac:dyDescent="0.25"/>
  <cols>
    <col min="1" max="1" width="13.85546875" style="1" customWidth="1"/>
    <col min="2" max="2" width="37.42578125" style="1" customWidth="1"/>
    <col min="3" max="3" width="11.140625" style="1" customWidth="1"/>
    <col min="4" max="6" width="9.140625" style="1"/>
    <col min="7" max="7" width="17" style="1" customWidth="1"/>
    <col min="8" max="8" width="7.5703125" style="1" customWidth="1"/>
    <col min="9" max="9" width="7.28515625" style="1" customWidth="1"/>
    <col min="10" max="10" width="6.5703125" style="1" customWidth="1"/>
    <col min="11" max="11" width="6.7109375" style="1" customWidth="1"/>
    <col min="12" max="12" width="7.7109375" style="1" customWidth="1"/>
    <col min="13" max="13" width="8.42578125" style="1" customWidth="1"/>
    <col min="14" max="14" width="7.85546875" style="1" customWidth="1"/>
    <col min="15" max="15" width="8" style="1" customWidth="1"/>
    <col min="16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70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8" t="s">
        <v>111</v>
      </c>
      <c r="B9" s="19" t="s">
        <v>108</v>
      </c>
      <c r="C9" s="18">
        <v>100</v>
      </c>
      <c r="D9" s="4">
        <v>6.03</v>
      </c>
      <c r="E9" s="18">
        <v>4.99</v>
      </c>
      <c r="F9" s="18">
        <v>1</v>
      </c>
      <c r="G9" s="18">
        <v>125.55</v>
      </c>
      <c r="H9" s="18">
        <v>0.09</v>
      </c>
      <c r="I9" s="18">
        <v>0.72</v>
      </c>
      <c r="J9" s="18">
        <v>0</v>
      </c>
      <c r="K9" s="18">
        <v>0</v>
      </c>
      <c r="L9" s="18">
        <v>9.7799999999999994</v>
      </c>
      <c r="M9" s="18">
        <v>0</v>
      </c>
      <c r="N9" s="18">
        <v>0</v>
      </c>
      <c r="O9" s="18">
        <v>2.41</v>
      </c>
    </row>
    <row r="10" spans="1:15" x14ac:dyDescent="0.25">
      <c r="A10" s="21" t="s">
        <v>88</v>
      </c>
      <c r="B10" s="22" t="s">
        <v>125</v>
      </c>
      <c r="C10" s="18">
        <v>150</v>
      </c>
      <c r="D10" s="18">
        <v>4.88</v>
      </c>
      <c r="E10" s="18">
        <v>7.35</v>
      </c>
      <c r="F10" s="18">
        <v>19.05</v>
      </c>
      <c r="G10" s="18">
        <v>151.5</v>
      </c>
      <c r="H10" s="18">
        <v>0.12</v>
      </c>
      <c r="I10" s="18">
        <v>0</v>
      </c>
      <c r="J10" s="18">
        <v>0</v>
      </c>
      <c r="K10" s="18">
        <v>0.85</v>
      </c>
      <c r="L10" s="18">
        <v>17.25</v>
      </c>
      <c r="M10" s="18">
        <v>108</v>
      </c>
      <c r="N10" s="18">
        <v>21.75</v>
      </c>
      <c r="O10" s="18">
        <v>0.6</v>
      </c>
    </row>
    <row r="11" spans="1:15" x14ac:dyDescent="0.25">
      <c r="A11" s="18" t="s">
        <v>110</v>
      </c>
      <c r="B11" s="22" t="s">
        <v>136</v>
      </c>
      <c r="C11" s="18">
        <v>200</v>
      </c>
      <c r="D11" s="18">
        <v>4.58</v>
      </c>
      <c r="E11" s="18">
        <v>5.04</v>
      </c>
      <c r="F11" s="18">
        <v>21.5</v>
      </c>
      <c r="G11" s="18">
        <v>145.34</v>
      </c>
      <c r="H11" s="18">
        <v>0.12</v>
      </c>
      <c r="I11" s="18">
        <v>7.36</v>
      </c>
      <c r="J11" s="18">
        <v>0</v>
      </c>
      <c r="K11" s="18">
        <v>0</v>
      </c>
      <c r="L11" s="18">
        <v>190.62</v>
      </c>
      <c r="M11" s="18">
        <v>0</v>
      </c>
      <c r="N11" s="18">
        <v>0</v>
      </c>
      <c r="O11" s="18">
        <v>0.14000000000000001</v>
      </c>
    </row>
    <row r="12" spans="1:15" x14ac:dyDescent="0.25">
      <c r="A12" s="18"/>
      <c r="B12" s="22" t="s">
        <v>25</v>
      </c>
      <c r="C12" s="18">
        <v>50</v>
      </c>
      <c r="D12" s="18">
        <v>3.07</v>
      </c>
      <c r="E12" s="18">
        <v>1.07</v>
      </c>
      <c r="F12" s="18">
        <v>20.93</v>
      </c>
      <c r="G12" s="18">
        <v>107.22</v>
      </c>
      <c r="H12" s="18">
        <v>0.1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  <row r="13" spans="1:15" x14ac:dyDescent="0.25">
      <c r="A13" s="18"/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19</v>
      </c>
      <c r="C15" s="2"/>
      <c r="D15" s="2">
        <f>D9+D10+D11+D12+D13</f>
        <v>18.559999999999999</v>
      </c>
      <c r="E15" s="12">
        <f t="shared" ref="E15:O15" si="0">E9+E10+E11+E12+E13</f>
        <v>18.45</v>
      </c>
      <c r="F15" s="12">
        <f t="shared" si="0"/>
        <v>62.48</v>
      </c>
      <c r="G15" s="12">
        <f t="shared" si="0"/>
        <v>529.61</v>
      </c>
      <c r="H15" s="12">
        <f t="shared" si="0"/>
        <v>0.42999999999999994</v>
      </c>
      <c r="I15" s="12">
        <f t="shared" si="0"/>
        <v>8.08</v>
      </c>
      <c r="J15" s="12">
        <f t="shared" si="0"/>
        <v>0</v>
      </c>
      <c r="K15" s="12">
        <f t="shared" si="0"/>
        <v>0.85</v>
      </c>
      <c r="L15" s="12">
        <f t="shared" si="0"/>
        <v>217.65</v>
      </c>
      <c r="M15" s="12">
        <f t="shared" si="0"/>
        <v>108</v>
      </c>
      <c r="N15" s="12">
        <f t="shared" si="0"/>
        <v>21.75</v>
      </c>
      <c r="O15" s="12">
        <f t="shared" si="0"/>
        <v>3.1500000000000004</v>
      </c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1" t="s">
        <v>74</v>
      </c>
      <c r="B17" s="19" t="s">
        <v>32</v>
      </c>
      <c r="C17" s="18">
        <v>80</v>
      </c>
      <c r="D17" s="18">
        <v>0.82</v>
      </c>
      <c r="E17" s="18">
        <v>3.08</v>
      </c>
      <c r="F17" s="18">
        <v>4.7</v>
      </c>
      <c r="G17" s="18">
        <v>49.84</v>
      </c>
      <c r="H17" s="18">
        <v>0</v>
      </c>
      <c r="I17" s="18">
        <v>0.42</v>
      </c>
      <c r="J17" s="18">
        <v>0</v>
      </c>
      <c r="K17" s="18">
        <v>0</v>
      </c>
      <c r="L17" s="18">
        <v>42</v>
      </c>
      <c r="M17" s="18">
        <v>26.6</v>
      </c>
      <c r="N17" s="18">
        <v>13.3</v>
      </c>
      <c r="O17" s="18">
        <v>7.0000000000000007E-2</v>
      </c>
    </row>
    <row r="18" spans="1:15" x14ac:dyDescent="0.25">
      <c r="A18" s="18" t="s">
        <v>86</v>
      </c>
      <c r="B18" s="22" t="s">
        <v>47</v>
      </c>
      <c r="C18" s="18">
        <v>200</v>
      </c>
      <c r="D18" s="18">
        <v>3.08</v>
      </c>
      <c r="E18" s="18">
        <v>4.2</v>
      </c>
      <c r="F18" s="18">
        <v>20.6</v>
      </c>
      <c r="G18" s="18">
        <v>132</v>
      </c>
      <c r="H18" s="18">
        <v>0.35</v>
      </c>
      <c r="I18" s="18">
        <v>28.53</v>
      </c>
      <c r="J18" s="18">
        <v>0</v>
      </c>
      <c r="K18" s="18">
        <v>0</v>
      </c>
      <c r="L18" s="18">
        <v>28.53</v>
      </c>
      <c r="M18" s="18">
        <v>0</v>
      </c>
      <c r="N18" s="18">
        <v>0.53</v>
      </c>
      <c r="O18" s="18">
        <v>1.93</v>
      </c>
    </row>
    <row r="19" spans="1:15" x14ac:dyDescent="0.25">
      <c r="A19" s="21" t="s">
        <v>166</v>
      </c>
      <c r="B19" s="22" t="s">
        <v>102</v>
      </c>
      <c r="C19" s="18">
        <v>230</v>
      </c>
      <c r="D19" s="18">
        <v>21.29</v>
      </c>
      <c r="E19" s="18">
        <v>23.77</v>
      </c>
      <c r="F19" s="18">
        <v>21.79</v>
      </c>
      <c r="G19" s="18">
        <v>387.71</v>
      </c>
      <c r="H19" s="18">
        <v>0</v>
      </c>
      <c r="I19" s="18">
        <v>10.82</v>
      </c>
      <c r="J19" s="18">
        <v>0</v>
      </c>
      <c r="K19" s="18">
        <v>0</v>
      </c>
      <c r="L19" s="18">
        <v>48.8</v>
      </c>
      <c r="M19" s="18">
        <v>166.5</v>
      </c>
      <c r="N19" s="18">
        <v>67.97</v>
      </c>
      <c r="O19" s="18">
        <v>6.17</v>
      </c>
    </row>
    <row r="20" spans="1:15" hidden="1" x14ac:dyDescent="0.25">
      <c r="A20" s="18" t="s">
        <v>85</v>
      </c>
      <c r="B20" s="22" t="s">
        <v>167</v>
      </c>
      <c r="C20" s="18">
        <v>200</v>
      </c>
      <c r="D20" s="18">
        <v>8.5500000000000007</v>
      </c>
      <c r="E20" s="18">
        <v>12.6</v>
      </c>
      <c r="F20" s="18">
        <v>58.8</v>
      </c>
      <c r="G20" s="18">
        <v>390.6</v>
      </c>
      <c r="H20" s="18">
        <v>0.09</v>
      </c>
      <c r="I20" s="18">
        <v>0</v>
      </c>
      <c r="J20" s="18">
        <v>0</v>
      </c>
      <c r="K20" s="18">
        <v>0</v>
      </c>
      <c r="L20" s="18">
        <v>24.3</v>
      </c>
      <c r="M20" s="18">
        <v>198.43</v>
      </c>
      <c r="N20" s="18">
        <v>168.37</v>
      </c>
      <c r="O20" s="18">
        <v>1.1200000000000001</v>
      </c>
    </row>
    <row r="21" spans="1:15" x14ac:dyDescent="0.25">
      <c r="A21" s="18"/>
      <c r="B21" s="22" t="s">
        <v>46</v>
      </c>
      <c r="C21" s="18">
        <v>200</v>
      </c>
      <c r="D21" s="18">
        <v>1</v>
      </c>
      <c r="E21" s="18">
        <v>0.2</v>
      </c>
      <c r="F21" s="18">
        <v>0.2</v>
      </c>
      <c r="G21" s="18">
        <v>92</v>
      </c>
      <c r="H21" s="18">
        <v>0</v>
      </c>
      <c r="I21" s="18">
        <v>8</v>
      </c>
      <c r="J21" s="18">
        <v>0</v>
      </c>
      <c r="K21" s="18">
        <v>0</v>
      </c>
      <c r="L21" s="18">
        <v>14</v>
      </c>
      <c r="M21" s="18">
        <v>0</v>
      </c>
      <c r="N21" s="18">
        <v>0</v>
      </c>
      <c r="O21" s="18">
        <v>2.8</v>
      </c>
    </row>
    <row r="22" spans="1:15" x14ac:dyDescent="0.25">
      <c r="A22" s="18"/>
      <c r="B22" s="22" t="s">
        <v>21</v>
      </c>
      <c r="C22" s="18">
        <v>30</v>
      </c>
      <c r="D22" s="18">
        <v>3.85</v>
      </c>
      <c r="E22" s="18">
        <v>0.7</v>
      </c>
      <c r="F22" s="4">
        <v>18.850000000000001</v>
      </c>
      <c r="G22" s="18">
        <v>100.5</v>
      </c>
      <c r="H22" s="18">
        <v>0.1</v>
      </c>
      <c r="I22" s="18">
        <v>0</v>
      </c>
      <c r="J22" s="18">
        <v>0</v>
      </c>
      <c r="K22" s="18">
        <v>0</v>
      </c>
      <c r="L22" s="18">
        <v>16.5</v>
      </c>
      <c r="M22" s="18">
        <v>97</v>
      </c>
      <c r="N22" s="18">
        <v>28.5</v>
      </c>
      <c r="O22" s="18">
        <v>2.25</v>
      </c>
    </row>
    <row r="23" spans="1:15" x14ac:dyDescent="0.25">
      <c r="A23" s="18"/>
      <c r="B23" s="22" t="s">
        <v>168</v>
      </c>
      <c r="C23" s="18">
        <v>30</v>
      </c>
      <c r="D23" s="18">
        <v>3.07</v>
      </c>
      <c r="E23" s="18">
        <v>1.07</v>
      </c>
      <c r="F23" s="18">
        <v>20.93</v>
      </c>
      <c r="G23" s="18">
        <v>107.22</v>
      </c>
      <c r="H23" s="18">
        <v>0.1</v>
      </c>
      <c r="I23" s="18">
        <v>0</v>
      </c>
      <c r="J23" s="18">
        <v>0</v>
      </c>
      <c r="K23" s="18">
        <v>0</v>
      </c>
      <c r="L23" s="18">
        <v>14</v>
      </c>
      <c r="M23" s="18">
        <v>45.5</v>
      </c>
      <c r="N23" s="18">
        <v>9.8000000000000007</v>
      </c>
      <c r="O23" s="18">
        <v>0.8</v>
      </c>
    </row>
    <row r="24" spans="1:15" x14ac:dyDescent="0.25">
      <c r="A24" s="2"/>
      <c r="B24" s="2" t="s">
        <v>19</v>
      </c>
      <c r="C24" s="2"/>
      <c r="D24" s="2">
        <f>D17+D18+D19+D21+D22+D23</f>
        <v>33.11</v>
      </c>
      <c r="E24" s="18">
        <f t="shared" ref="E24:O24" si="1">E17+E18+E19+E21+E22+E23</f>
        <v>33.019999999999996</v>
      </c>
      <c r="F24" s="18">
        <f t="shared" si="1"/>
        <v>87.070000000000022</v>
      </c>
      <c r="G24" s="18">
        <f t="shared" si="1"/>
        <v>869.27</v>
      </c>
      <c r="H24" s="18">
        <f t="shared" si="1"/>
        <v>0.54999999999999993</v>
      </c>
      <c r="I24" s="18">
        <f t="shared" si="1"/>
        <v>47.77</v>
      </c>
      <c r="J24" s="18">
        <f t="shared" si="1"/>
        <v>0</v>
      </c>
      <c r="K24" s="18">
        <f t="shared" si="1"/>
        <v>0</v>
      </c>
      <c r="L24" s="18">
        <f t="shared" si="1"/>
        <v>163.82999999999998</v>
      </c>
      <c r="M24" s="18">
        <f t="shared" si="1"/>
        <v>335.6</v>
      </c>
      <c r="N24" s="18">
        <f t="shared" si="1"/>
        <v>120.1</v>
      </c>
      <c r="O24" s="18">
        <f t="shared" si="1"/>
        <v>14.02</v>
      </c>
    </row>
    <row r="25" spans="1:15" x14ac:dyDescent="0.25">
      <c r="A25" s="2"/>
      <c r="B25" s="3" t="s">
        <v>179</v>
      </c>
      <c r="C25" s="2"/>
      <c r="D25" s="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27"/>
      <c r="B26" s="21" t="s">
        <v>185</v>
      </c>
      <c r="C26" s="27">
        <v>100</v>
      </c>
      <c r="D26" s="27">
        <v>13</v>
      </c>
      <c r="E26" s="27">
        <v>13.4</v>
      </c>
      <c r="F26" s="27">
        <v>32.700000000000003</v>
      </c>
      <c r="G26" s="27">
        <v>362.7</v>
      </c>
      <c r="H26" s="27">
        <v>0.08</v>
      </c>
      <c r="I26" s="27">
        <v>2.7</v>
      </c>
      <c r="J26" s="27">
        <v>14.5</v>
      </c>
      <c r="K26" s="27">
        <v>0.8</v>
      </c>
      <c r="L26" s="27">
        <v>136.6</v>
      </c>
      <c r="M26" s="27">
        <v>134</v>
      </c>
      <c r="N26" s="27">
        <v>15.1</v>
      </c>
      <c r="O26" s="27">
        <v>0.9</v>
      </c>
    </row>
    <row r="27" spans="1:15" x14ac:dyDescent="0.25">
      <c r="A27" s="27" t="s">
        <v>73</v>
      </c>
      <c r="B27" s="21" t="s">
        <v>45</v>
      </c>
      <c r="C27" s="27">
        <v>200</v>
      </c>
      <c r="D27" s="27">
        <v>3.4</v>
      </c>
      <c r="E27" s="27">
        <v>3.4</v>
      </c>
      <c r="F27" s="27">
        <v>34.799999999999997</v>
      </c>
      <c r="G27" s="27">
        <v>175.8</v>
      </c>
      <c r="H27" s="27">
        <v>0</v>
      </c>
      <c r="I27" s="27">
        <v>1.6</v>
      </c>
      <c r="J27" s="27">
        <v>1</v>
      </c>
      <c r="K27" s="27">
        <v>0</v>
      </c>
      <c r="L27" s="27">
        <v>69.900000000000006</v>
      </c>
      <c r="M27" s="27">
        <v>53.2</v>
      </c>
      <c r="N27" s="27">
        <v>0</v>
      </c>
      <c r="O27" s="27">
        <v>1.8</v>
      </c>
    </row>
    <row r="28" spans="1:15" x14ac:dyDescent="0.25">
      <c r="A28" s="2"/>
      <c r="B28" s="2" t="s">
        <v>19</v>
      </c>
      <c r="C28" s="2"/>
      <c r="D28" s="2">
        <f>D26+D27</f>
        <v>16.399999999999999</v>
      </c>
      <c r="E28" s="27">
        <f t="shared" ref="E28:O28" si="2">E26+E27</f>
        <v>16.8</v>
      </c>
      <c r="F28" s="27">
        <f t="shared" si="2"/>
        <v>67.5</v>
      </c>
      <c r="G28" s="27">
        <f t="shared" si="2"/>
        <v>538.5</v>
      </c>
      <c r="H28" s="27">
        <f t="shared" si="2"/>
        <v>0.08</v>
      </c>
      <c r="I28" s="27">
        <f t="shared" si="2"/>
        <v>4.3000000000000007</v>
      </c>
      <c r="J28" s="27">
        <f t="shared" si="2"/>
        <v>15.5</v>
      </c>
      <c r="K28" s="27">
        <f t="shared" si="2"/>
        <v>0.8</v>
      </c>
      <c r="L28" s="27">
        <f t="shared" si="2"/>
        <v>206.5</v>
      </c>
      <c r="M28" s="27">
        <f t="shared" si="2"/>
        <v>187.2</v>
      </c>
      <c r="N28" s="27">
        <f t="shared" si="2"/>
        <v>15.1</v>
      </c>
      <c r="O28" s="27">
        <f t="shared" si="2"/>
        <v>2.7</v>
      </c>
    </row>
    <row r="29" spans="1:15" x14ac:dyDescent="0.25">
      <c r="A29" s="2"/>
      <c r="B29" s="2" t="s">
        <v>24</v>
      </c>
      <c r="C29" s="2"/>
      <c r="D29" s="2">
        <f>D15+D24+D28</f>
        <v>68.069999999999993</v>
      </c>
      <c r="E29" s="27">
        <f t="shared" ref="E29:O29" si="3">E15+E24+E28</f>
        <v>68.27</v>
      </c>
      <c r="F29" s="27">
        <f t="shared" si="3"/>
        <v>217.05</v>
      </c>
      <c r="G29" s="27">
        <f t="shared" si="3"/>
        <v>1937.38</v>
      </c>
      <c r="H29" s="27">
        <f t="shared" si="3"/>
        <v>1.0599999999999998</v>
      </c>
      <c r="I29" s="27">
        <f t="shared" si="3"/>
        <v>60.150000000000006</v>
      </c>
      <c r="J29" s="27">
        <f t="shared" si="3"/>
        <v>15.5</v>
      </c>
      <c r="K29" s="27">
        <f t="shared" si="3"/>
        <v>1.65</v>
      </c>
      <c r="L29" s="27">
        <f t="shared" si="3"/>
        <v>587.98</v>
      </c>
      <c r="M29" s="27">
        <f t="shared" si="3"/>
        <v>630.79999999999995</v>
      </c>
      <c r="N29" s="27">
        <f t="shared" si="3"/>
        <v>156.94999999999999</v>
      </c>
      <c r="O29" s="27">
        <f t="shared" si="3"/>
        <v>19.87</v>
      </c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workbookViewId="0">
      <selection activeCell="B37" sqref="B37"/>
    </sheetView>
  </sheetViews>
  <sheetFormatPr defaultRowHeight="15.75" x14ac:dyDescent="0.25"/>
  <cols>
    <col min="1" max="1" width="14.5703125" style="1" customWidth="1"/>
    <col min="2" max="2" width="48.42578125" style="1" customWidth="1"/>
    <col min="3" max="3" width="8.42578125" style="1" customWidth="1"/>
    <col min="4" max="4" width="8" style="1" customWidth="1"/>
    <col min="5" max="6" width="7.7109375" style="1" customWidth="1"/>
    <col min="7" max="7" width="17.140625" style="1" customWidth="1"/>
    <col min="8" max="8" width="7.85546875" style="1" customWidth="1"/>
    <col min="9" max="9" width="7.5703125" style="1" customWidth="1"/>
    <col min="10" max="10" width="8" style="1" customWidth="1"/>
    <col min="11" max="12" width="7.7109375" style="1" customWidth="1"/>
    <col min="13" max="13" width="7.85546875" style="1" customWidth="1"/>
    <col min="14" max="14" width="7.42578125" style="1" customWidth="1"/>
    <col min="15" max="15" width="7.5703125" style="1" customWidth="1"/>
    <col min="16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2" t="s">
        <v>158</v>
      </c>
      <c r="B9" s="22" t="s">
        <v>159</v>
      </c>
      <c r="C9" s="18" t="s">
        <v>160</v>
      </c>
      <c r="D9" s="4">
        <v>7.13</v>
      </c>
      <c r="E9" s="18">
        <v>12.88</v>
      </c>
      <c r="F9" s="18">
        <v>33.5</v>
      </c>
      <c r="G9" s="18">
        <v>249.6</v>
      </c>
      <c r="H9" s="18">
        <v>0.17499999999999999</v>
      </c>
      <c r="I9" s="18">
        <v>0</v>
      </c>
      <c r="J9" s="18">
        <v>25</v>
      </c>
      <c r="K9" s="18">
        <v>2.62</v>
      </c>
      <c r="L9" s="18">
        <v>51.25</v>
      </c>
      <c r="M9" s="18">
        <v>142.5</v>
      </c>
      <c r="N9" s="18">
        <v>21.25</v>
      </c>
      <c r="O9" s="18">
        <v>0.95</v>
      </c>
    </row>
    <row r="10" spans="1:15" x14ac:dyDescent="0.25">
      <c r="A10" s="22"/>
      <c r="B10" s="21" t="s">
        <v>161</v>
      </c>
      <c r="C10" s="18">
        <v>50</v>
      </c>
      <c r="D10" s="18">
        <v>2.04</v>
      </c>
      <c r="E10" s="18">
        <v>0.39</v>
      </c>
      <c r="F10" s="18">
        <v>13.56</v>
      </c>
      <c r="G10" s="18">
        <v>60.3</v>
      </c>
      <c r="H10" s="18">
        <v>5.3999999999999999E-2</v>
      </c>
      <c r="I10" s="18">
        <v>0</v>
      </c>
      <c r="J10" s="18">
        <v>0</v>
      </c>
      <c r="K10" s="18">
        <v>0.42</v>
      </c>
      <c r="L10" s="18">
        <v>6.6</v>
      </c>
      <c r="M10" s="18">
        <v>47.1</v>
      </c>
      <c r="N10" s="18">
        <v>14.7</v>
      </c>
      <c r="O10" s="18">
        <v>1.17</v>
      </c>
    </row>
    <row r="11" spans="1:15" x14ac:dyDescent="0.25">
      <c r="A11" s="22"/>
      <c r="B11" s="21" t="s">
        <v>162</v>
      </c>
      <c r="C11" s="18">
        <v>20</v>
      </c>
      <c r="D11" s="18">
        <v>0.12</v>
      </c>
      <c r="E11" s="18">
        <v>16.5</v>
      </c>
      <c r="F11" s="18">
        <v>0.18</v>
      </c>
      <c r="G11" s="18">
        <v>149.6</v>
      </c>
      <c r="H11" s="18">
        <v>0</v>
      </c>
      <c r="I11" s="18">
        <v>0</v>
      </c>
      <c r="J11" s="18">
        <v>0</v>
      </c>
      <c r="K11" s="18">
        <v>0</v>
      </c>
      <c r="L11" s="18">
        <v>2.4</v>
      </c>
      <c r="M11" s="18">
        <v>0</v>
      </c>
      <c r="N11" s="18">
        <v>0</v>
      </c>
      <c r="O11" s="18">
        <v>0.04</v>
      </c>
    </row>
    <row r="12" spans="1:15" x14ac:dyDescent="0.25">
      <c r="A12" s="21" t="s">
        <v>123</v>
      </c>
      <c r="B12" s="21" t="s">
        <v>115</v>
      </c>
      <c r="C12" s="18">
        <v>200</v>
      </c>
      <c r="D12" s="18">
        <v>12</v>
      </c>
      <c r="E12" s="18">
        <v>3.06</v>
      </c>
      <c r="F12" s="18">
        <v>13</v>
      </c>
      <c r="G12" s="18">
        <v>49.3</v>
      </c>
      <c r="H12" s="18">
        <v>0</v>
      </c>
      <c r="I12" s="18">
        <v>6</v>
      </c>
      <c r="J12" s="18">
        <v>0</v>
      </c>
      <c r="K12" s="18">
        <v>0</v>
      </c>
      <c r="L12" s="18">
        <v>11.6</v>
      </c>
      <c r="M12" s="18">
        <v>0</v>
      </c>
      <c r="N12" s="18">
        <v>0</v>
      </c>
      <c r="O12" s="18">
        <v>0.54</v>
      </c>
    </row>
    <row r="13" spans="1:15" x14ac:dyDescent="0.25">
      <c r="A13" s="25"/>
      <c r="B13" s="22" t="s">
        <v>176</v>
      </c>
      <c r="C13" s="25">
        <v>100</v>
      </c>
      <c r="D13" s="25">
        <v>0.6</v>
      </c>
      <c r="E13" s="25">
        <v>0.2</v>
      </c>
      <c r="F13" s="25">
        <v>6</v>
      </c>
      <c r="G13" s="25">
        <v>38</v>
      </c>
      <c r="H13" s="25">
        <v>0.06</v>
      </c>
      <c r="I13" s="25">
        <v>14</v>
      </c>
      <c r="J13" s="25">
        <v>0</v>
      </c>
      <c r="K13" s="25">
        <v>0.2</v>
      </c>
      <c r="L13" s="25">
        <v>35</v>
      </c>
      <c r="M13" s="25">
        <v>17</v>
      </c>
      <c r="N13" s="25">
        <v>11</v>
      </c>
      <c r="O13" s="25">
        <v>0.1</v>
      </c>
    </row>
    <row r="14" spans="1:15" hidden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19</v>
      </c>
      <c r="C15" s="2"/>
      <c r="D15" s="2">
        <f>D9+D10+D11+D12+D13</f>
        <v>21.89</v>
      </c>
      <c r="E15" s="12">
        <f t="shared" ref="E15:O15" si="0">E9+E10+E11+E12+E13</f>
        <v>33.030000000000008</v>
      </c>
      <c r="F15" s="12">
        <f t="shared" si="0"/>
        <v>66.240000000000009</v>
      </c>
      <c r="G15" s="12">
        <f t="shared" si="0"/>
        <v>546.79999999999995</v>
      </c>
      <c r="H15" s="12">
        <f t="shared" si="0"/>
        <v>0.28899999999999998</v>
      </c>
      <c r="I15" s="12">
        <f t="shared" si="0"/>
        <v>20</v>
      </c>
      <c r="J15" s="12">
        <f t="shared" si="0"/>
        <v>25</v>
      </c>
      <c r="K15" s="12">
        <f t="shared" si="0"/>
        <v>3.24</v>
      </c>
      <c r="L15" s="12">
        <f t="shared" si="0"/>
        <v>106.85</v>
      </c>
      <c r="M15" s="12">
        <f t="shared" si="0"/>
        <v>206.6</v>
      </c>
      <c r="N15" s="12">
        <f t="shared" si="0"/>
        <v>46.95</v>
      </c>
      <c r="O15" s="12">
        <f t="shared" si="0"/>
        <v>2.8000000000000003</v>
      </c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18" t="s">
        <v>79</v>
      </c>
      <c r="B17" s="22" t="s">
        <v>37</v>
      </c>
      <c r="C17" s="18">
        <v>80</v>
      </c>
      <c r="D17" s="18">
        <v>0.62</v>
      </c>
      <c r="E17" s="18">
        <v>5.66</v>
      </c>
      <c r="F17" s="18">
        <v>5.09</v>
      </c>
      <c r="G17" s="18">
        <v>73.92</v>
      </c>
      <c r="H17" s="18">
        <v>0</v>
      </c>
      <c r="I17" s="18">
        <v>1.79</v>
      </c>
      <c r="J17" s="18">
        <v>0</v>
      </c>
      <c r="K17" s="18">
        <v>0</v>
      </c>
      <c r="L17" s="18">
        <v>13.44</v>
      </c>
      <c r="M17" s="18">
        <v>27.44</v>
      </c>
      <c r="N17" s="18">
        <v>18.48</v>
      </c>
      <c r="O17" s="18">
        <v>0.34</v>
      </c>
    </row>
    <row r="18" spans="1:15" x14ac:dyDescent="0.25">
      <c r="A18" s="18" t="s">
        <v>164</v>
      </c>
      <c r="B18" s="24" t="s">
        <v>163</v>
      </c>
      <c r="C18" s="18" t="s">
        <v>160</v>
      </c>
      <c r="D18" s="18">
        <v>3.6</v>
      </c>
      <c r="E18" s="18">
        <v>8</v>
      </c>
      <c r="F18" s="18">
        <v>23.9</v>
      </c>
      <c r="G18" s="18">
        <v>143.04</v>
      </c>
      <c r="H18" s="18">
        <v>0.14000000000000001</v>
      </c>
      <c r="I18" s="18">
        <v>14.42</v>
      </c>
      <c r="J18" s="18">
        <v>0</v>
      </c>
      <c r="K18" s="18">
        <v>0</v>
      </c>
      <c r="L18" s="18">
        <v>48.3</v>
      </c>
      <c r="M18" s="18">
        <v>0</v>
      </c>
      <c r="N18" s="18">
        <v>0</v>
      </c>
      <c r="O18" s="18">
        <v>1.68</v>
      </c>
    </row>
    <row r="19" spans="1:15" x14ac:dyDescent="0.25">
      <c r="A19" s="18" t="s">
        <v>135</v>
      </c>
      <c r="B19" s="22" t="s">
        <v>58</v>
      </c>
      <c r="C19" s="18">
        <v>100</v>
      </c>
      <c r="D19" s="18">
        <v>11.3</v>
      </c>
      <c r="E19" s="18">
        <v>4.5999999999999996</v>
      </c>
      <c r="F19" s="18">
        <v>14</v>
      </c>
      <c r="G19" s="18">
        <v>143</v>
      </c>
      <c r="H19" s="18">
        <v>0.23</v>
      </c>
      <c r="I19" s="18">
        <v>0</v>
      </c>
      <c r="J19" s="18">
        <v>0</v>
      </c>
      <c r="K19" s="18">
        <v>0</v>
      </c>
      <c r="L19" s="18">
        <v>177.1</v>
      </c>
      <c r="M19" s="18">
        <v>0</v>
      </c>
      <c r="N19" s="18">
        <v>0</v>
      </c>
      <c r="O19" s="18">
        <v>0.5</v>
      </c>
    </row>
    <row r="20" spans="1:15" x14ac:dyDescent="0.25">
      <c r="A20" s="18" t="s">
        <v>77</v>
      </c>
      <c r="B20" s="22" t="s">
        <v>27</v>
      </c>
      <c r="C20" s="18">
        <v>150</v>
      </c>
      <c r="D20" s="18">
        <v>8.5500000000000007</v>
      </c>
      <c r="E20" s="18">
        <v>7.23</v>
      </c>
      <c r="F20" s="18">
        <v>41.18</v>
      </c>
      <c r="G20" s="18">
        <v>270.51</v>
      </c>
      <c r="H20" s="18">
        <v>0.21</v>
      </c>
      <c r="I20" s="18">
        <v>0</v>
      </c>
      <c r="J20" s="18">
        <v>0</v>
      </c>
      <c r="K20" s="18">
        <v>0</v>
      </c>
      <c r="L20" s="18">
        <v>14.24</v>
      </c>
      <c r="M20" s="18">
        <v>0</v>
      </c>
      <c r="N20" s="18">
        <v>0</v>
      </c>
      <c r="O20" s="18">
        <v>4.55</v>
      </c>
    </row>
    <row r="21" spans="1:15" x14ac:dyDescent="0.25">
      <c r="A21" s="22" t="s">
        <v>123</v>
      </c>
      <c r="B21" s="22" t="s">
        <v>115</v>
      </c>
      <c r="C21" s="26">
        <v>200</v>
      </c>
      <c r="D21" s="26">
        <v>12</v>
      </c>
      <c r="E21" s="26">
        <v>3.06</v>
      </c>
      <c r="F21" s="26">
        <v>13</v>
      </c>
      <c r="G21" s="26">
        <v>49.3</v>
      </c>
      <c r="H21" s="26">
        <v>0</v>
      </c>
      <c r="I21" s="26">
        <v>6</v>
      </c>
      <c r="J21" s="26">
        <v>0</v>
      </c>
      <c r="K21" s="26">
        <v>0</v>
      </c>
      <c r="L21" s="26">
        <v>11.6</v>
      </c>
      <c r="M21" s="26">
        <v>0</v>
      </c>
      <c r="N21" s="26">
        <v>0</v>
      </c>
      <c r="O21" s="26">
        <v>0.54</v>
      </c>
    </row>
    <row r="22" spans="1:15" x14ac:dyDescent="0.25">
      <c r="A22" s="22"/>
      <c r="B22" s="21" t="s">
        <v>25</v>
      </c>
      <c r="C22" s="18">
        <v>30</v>
      </c>
      <c r="D22" s="18">
        <v>3.07</v>
      </c>
      <c r="E22" s="18">
        <v>1.07</v>
      </c>
      <c r="F22" s="18">
        <v>20.93</v>
      </c>
      <c r="G22" s="18">
        <v>107.22</v>
      </c>
      <c r="H22" s="18">
        <v>0.1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</row>
    <row r="23" spans="1:15" hidden="1" x14ac:dyDescent="0.25">
      <c r="A23" s="22"/>
      <c r="B23" s="21" t="s">
        <v>21</v>
      </c>
      <c r="C23" s="18">
        <v>30</v>
      </c>
      <c r="D23" s="18">
        <v>3.85</v>
      </c>
      <c r="E23" s="18">
        <v>0.7</v>
      </c>
      <c r="F23" s="4">
        <v>18.850000000000001</v>
      </c>
      <c r="G23" s="18">
        <v>100.5</v>
      </c>
      <c r="H23" s="18">
        <v>0.1</v>
      </c>
      <c r="I23" s="18">
        <v>0</v>
      </c>
      <c r="J23" s="18">
        <v>0</v>
      </c>
      <c r="K23" s="18">
        <v>0</v>
      </c>
      <c r="L23" s="18">
        <v>16.5</v>
      </c>
      <c r="M23" s="18">
        <v>97</v>
      </c>
      <c r="N23" s="18">
        <v>28.5</v>
      </c>
      <c r="O23" s="18">
        <v>2.25</v>
      </c>
    </row>
    <row r="24" spans="1:15" x14ac:dyDescent="0.25">
      <c r="A24" s="22"/>
      <c r="B24" s="21" t="s">
        <v>21</v>
      </c>
      <c r="C24" s="18">
        <v>30</v>
      </c>
      <c r="D24" s="18">
        <v>3.85</v>
      </c>
      <c r="E24" s="18">
        <v>0.7</v>
      </c>
      <c r="F24" s="4">
        <v>18.850000000000001</v>
      </c>
      <c r="G24" s="18">
        <v>100.5</v>
      </c>
      <c r="H24" s="18">
        <v>0.1</v>
      </c>
      <c r="I24" s="18">
        <v>0</v>
      </c>
      <c r="J24" s="18">
        <v>0</v>
      </c>
      <c r="K24" s="18">
        <v>0</v>
      </c>
      <c r="L24" s="18">
        <v>16.5</v>
      </c>
      <c r="M24" s="18">
        <v>97</v>
      </c>
      <c r="N24" s="18">
        <v>28.5</v>
      </c>
      <c r="O24" s="18">
        <v>2.25</v>
      </c>
    </row>
    <row r="25" spans="1:15" x14ac:dyDescent="0.25">
      <c r="A25" s="2"/>
      <c r="B25" s="2" t="s">
        <v>19</v>
      </c>
      <c r="C25" s="2"/>
      <c r="D25" s="2">
        <f>D17+D18+D19+D20+D22+D24</f>
        <v>30.990000000000002</v>
      </c>
      <c r="E25" s="18">
        <f t="shared" ref="E25:O25" si="1">E17+E18+E19+E20+E22+E24</f>
        <v>27.259999999999998</v>
      </c>
      <c r="F25" s="18">
        <f t="shared" si="1"/>
        <v>123.94999999999999</v>
      </c>
      <c r="G25" s="18">
        <f t="shared" si="1"/>
        <v>838.19</v>
      </c>
      <c r="H25" s="18">
        <f t="shared" si="1"/>
        <v>0.77999999999999992</v>
      </c>
      <c r="I25" s="18">
        <f t="shared" si="1"/>
        <v>16.21</v>
      </c>
      <c r="J25" s="18">
        <f t="shared" si="1"/>
        <v>0</v>
      </c>
      <c r="K25" s="18">
        <f t="shared" si="1"/>
        <v>0</v>
      </c>
      <c r="L25" s="18">
        <f t="shared" si="1"/>
        <v>269.58</v>
      </c>
      <c r="M25" s="18">
        <f t="shared" si="1"/>
        <v>124.44</v>
      </c>
      <c r="N25" s="18">
        <f t="shared" si="1"/>
        <v>46.980000000000004</v>
      </c>
      <c r="O25" s="18">
        <f t="shared" si="1"/>
        <v>9.32</v>
      </c>
    </row>
    <row r="26" spans="1:15" x14ac:dyDescent="0.25">
      <c r="A26" s="2"/>
      <c r="B26" s="3" t="s">
        <v>179</v>
      </c>
      <c r="C26" s="2"/>
      <c r="D26" s="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27"/>
      <c r="B27" s="19" t="s">
        <v>181</v>
      </c>
      <c r="C27" s="27">
        <v>100</v>
      </c>
      <c r="D27" s="27">
        <v>3.8</v>
      </c>
      <c r="E27" s="27">
        <v>1.2</v>
      </c>
      <c r="F27" s="27">
        <v>17.399999999999999</v>
      </c>
      <c r="G27" s="27">
        <v>122</v>
      </c>
      <c r="H27" s="27">
        <v>0.04</v>
      </c>
      <c r="I27" s="27">
        <v>0</v>
      </c>
      <c r="J27" s="27">
        <v>0</v>
      </c>
      <c r="K27" s="27">
        <v>0.5</v>
      </c>
      <c r="L27" s="27">
        <v>10</v>
      </c>
      <c r="M27" s="27">
        <v>34</v>
      </c>
      <c r="N27" s="27">
        <v>6</v>
      </c>
      <c r="O27" s="27">
        <v>0.6</v>
      </c>
    </row>
    <row r="28" spans="1:15" x14ac:dyDescent="0.25">
      <c r="A28" s="27"/>
      <c r="B28" s="21" t="s">
        <v>182</v>
      </c>
      <c r="C28" s="27">
        <v>200</v>
      </c>
      <c r="D28" s="27">
        <v>1</v>
      </c>
      <c r="E28" s="27">
        <v>0</v>
      </c>
      <c r="F28" s="27">
        <v>0</v>
      </c>
      <c r="G28" s="27">
        <v>110</v>
      </c>
      <c r="H28" s="27">
        <v>0</v>
      </c>
      <c r="I28" s="27">
        <v>8</v>
      </c>
      <c r="J28" s="27">
        <v>0</v>
      </c>
      <c r="K28" s="27">
        <v>0</v>
      </c>
      <c r="L28" s="27">
        <v>14</v>
      </c>
      <c r="M28" s="27">
        <v>0</v>
      </c>
      <c r="N28" s="27">
        <v>0</v>
      </c>
      <c r="O28" s="27">
        <v>0.4</v>
      </c>
    </row>
    <row r="29" spans="1:15" x14ac:dyDescent="0.25">
      <c r="A29" s="18"/>
      <c r="B29" s="18" t="s">
        <v>19</v>
      </c>
      <c r="C29" s="18"/>
      <c r="D29" s="18">
        <f>D27+D28</f>
        <v>4.8</v>
      </c>
      <c r="E29" s="27">
        <f t="shared" ref="E29:O29" si="2">E27+E28</f>
        <v>1.2</v>
      </c>
      <c r="F29" s="27">
        <f t="shared" si="2"/>
        <v>17.399999999999999</v>
      </c>
      <c r="G29" s="27">
        <f t="shared" si="2"/>
        <v>232</v>
      </c>
      <c r="H29" s="27">
        <f t="shared" si="2"/>
        <v>0.04</v>
      </c>
      <c r="I29" s="27">
        <f t="shared" si="2"/>
        <v>8</v>
      </c>
      <c r="J29" s="27">
        <f t="shared" si="2"/>
        <v>0</v>
      </c>
      <c r="K29" s="27">
        <f t="shared" si="2"/>
        <v>0.5</v>
      </c>
      <c r="L29" s="27">
        <f t="shared" si="2"/>
        <v>24</v>
      </c>
      <c r="M29" s="27">
        <f t="shared" si="2"/>
        <v>34</v>
      </c>
      <c r="N29" s="27">
        <f t="shared" si="2"/>
        <v>6</v>
      </c>
      <c r="O29" s="27">
        <f t="shared" si="2"/>
        <v>1</v>
      </c>
    </row>
    <row r="30" spans="1:15" x14ac:dyDescent="0.25">
      <c r="A30" s="18"/>
      <c r="B30" s="18" t="s">
        <v>24</v>
      </c>
      <c r="C30" s="18"/>
      <c r="D30" s="18">
        <f>D15+D25+D29</f>
        <v>57.68</v>
      </c>
      <c r="E30" s="27">
        <f t="shared" ref="E30:O30" si="3">E15+E25+E29</f>
        <v>61.490000000000009</v>
      </c>
      <c r="F30" s="27">
        <f t="shared" si="3"/>
        <v>207.59</v>
      </c>
      <c r="G30" s="27">
        <f t="shared" si="3"/>
        <v>1616.99</v>
      </c>
      <c r="H30" s="27">
        <f t="shared" si="3"/>
        <v>1.109</v>
      </c>
      <c r="I30" s="27">
        <f t="shared" si="3"/>
        <v>44.21</v>
      </c>
      <c r="J30" s="27">
        <f t="shared" si="3"/>
        <v>25</v>
      </c>
      <c r="K30" s="27">
        <f t="shared" si="3"/>
        <v>3.74</v>
      </c>
      <c r="L30" s="27">
        <f t="shared" si="3"/>
        <v>400.42999999999995</v>
      </c>
      <c r="M30" s="27">
        <f t="shared" si="3"/>
        <v>365.03999999999996</v>
      </c>
      <c r="N30" s="27">
        <f t="shared" si="3"/>
        <v>99.93</v>
      </c>
      <c r="O30" s="27">
        <f t="shared" si="3"/>
        <v>13.120000000000001</v>
      </c>
    </row>
    <row r="31" spans="1:15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workbookViewId="0">
      <selection activeCell="B37" sqref="B37"/>
    </sheetView>
  </sheetViews>
  <sheetFormatPr defaultRowHeight="15.75" x14ac:dyDescent="0.25"/>
  <cols>
    <col min="1" max="1" width="13.7109375" style="1" customWidth="1"/>
    <col min="2" max="2" width="37.140625" style="1" customWidth="1"/>
    <col min="3" max="3" width="8.85546875" style="1" customWidth="1"/>
    <col min="4" max="6" width="9.140625" style="1"/>
    <col min="7" max="7" width="16.42578125" style="1" customWidth="1"/>
    <col min="8" max="8" width="7.85546875" style="1" customWidth="1"/>
    <col min="9" max="9" width="8" style="1" customWidth="1"/>
    <col min="10" max="10" width="8.28515625" style="1" customWidth="1"/>
    <col min="11" max="11" width="7.85546875" style="1" customWidth="1"/>
    <col min="12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1" t="s">
        <v>133</v>
      </c>
      <c r="B9" s="22" t="s">
        <v>134</v>
      </c>
      <c r="C9" s="14">
        <v>100</v>
      </c>
      <c r="D9" s="14">
        <v>11.77</v>
      </c>
      <c r="E9" s="14">
        <v>10.78</v>
      </c>
      <c r="F9" s="14">
        <v>2.93</v>
      </c>
      <c r="G9" s="14">
        <v>155.83000000000001</v>
      </c>
      <c r="H9" s="14">
        <v>0.21</v>
      </c>
      <c r="I9" s="14">
        <v>0.01</v>
      </c>
      <c r="J9" s="14">
        <v>0</v>
      </c>
      <c r="K9" s="14">
        <v>0.2</v>
      </c>
      <c r="L9" s="14">
        <v>31.08</v>
      </c>
      <c r="M9" s="14">
        <v>198</v>
      </c>
      <c r="N9" s="14">
        <v>21.6</v>
      </c>
      <c r="O9" s="14">
        <v>0.91</v>
      </c>
    </row>
    <row r="10" spans="1:15" x14ac:dyDescent="0.25">
      <c r="A10" s="21" t="s">
        <v>105</v>
      </c>
      <c r="B10" s="22" t="s">
        <v>104</v>
      </c>
      <c r="C10" s="18">
        <v>150</v>
      </c>
      <c r="D10" s="18">
        <v>3.38</v>
      </c>
      <c r="E10" s="18">
        <v>5.49</v>
      </c>
      <c r="F10" s="18">
        <v>25.46</v>
      </c>
      <c r="G10" s="18">
        <v>188.55</v>
      </c>
      <c r="H10" s="18">
        <v>0.03</v>
      </c>
      <c r="I10" s="18">
        <v>2.4300000000000002</v>
      </c>
      <c r="J10" s="18">
        <v>0</v>
      </c>
      <c r="K10" s="18">
        <v>0</v>
      </c>
      <c r="L10" s="18">
        <v>6.45</v>
      </c>
      <c r="M10" s="18">
        <v>242.16</v>
      </c>
      <c r="N10" s="18">
        <v>46.56</v>
      </c>
      <c r="O10" s="18">
        <v>0.63</v>
      </c>
    </row>
    <row r="11" spans="1:15" x14ac:dyDescent="0.25">
      <c r="A11" s="18" t="s">
        <v>73</v>
      </c>
      <c r="B11" s="21" t="s">
        <v>45</v>
      </c>
      <c r="C11" s="18">
        <v>200</v>
      </c>
      <c r="D11" s="18">
        <v>3.4</v>
      </c>
      <c r="E11" s="18">
        <v>3.4</v>
      </c>
      <c r="F11" s="18">
        <v>34.799999999999997</v>
      </c>
      <c r="G11" s="18">
        <v>175.8</v>
      </c>
      <c r="H11" s="18">
        <v>0</v>
      </c>
      <c r="I11" s="18">
        <v>1.6</v>
      </c>
      <c r="J11" s="18">
        <v>1</v>
      </c>
      <c r="K11" s="18">
        <v>0</v>
      </c>
      <c r="L11" s="18">
        <v>69.900000000000006</v>
      </c>
      <c r="M11" s="18">
        <v>53.2</v>
      </c>
      <c r="N11" s="18">
        <v>0</v>
      </c>
      <c r="O11" s="18">
        <v>1.8</v>
      </c>
    </row>
    <row r="12" spans="1:15" x14ac:dyDescent="0.25">
      <c r="A12" s="18"/>
      <c r="B12" s="22" t="s">
        <v>25</v>
      </c>
      <c r="C12" s="18">
        <v>50</v>
      </c>
      <c r="D12" s="18">
        <v>3.07</v>
      </c>
      <c r="E12" s="18">
        <v>1.07</v>
      </c>
      <c r="F12" s="18">
        <v>20.93</v>
      </c>
      <c r="G12" s="18">
        <v>107.22</v>
      </c>
      <c r="H12" s="18">
        <v>0.1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  <row r="13" spans="1:15" x14ac:dyDescent="0.25">
      <c r="A13" s="18"/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idden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43</v>
      </c>
      <c r="C15" s="2"/>
      <c r="D15" s="2">
        <f>D9+D10+D11+D12+D13</f>
        <v>21.619999999999997</v>
      </c>
      <c r="E15" s="12">
        <f t="shared" ref="E15:O15" si="0">E9+E10+E11+E12+E13</f>
        <v>20.74</v>
      </c>
      <c r="F15" s="12">
        <f t="shared" si="0"/>
        <v>84.12</v>
      </c>
      <c r="G15" s="12">
        <f t="shared" si="0"/>
        <v>627.40000000000009</v>
      </c>
      <c r="H15" s="12">
        <f t="shared" si="0"/>
        <v>0.33999999999999997</v>
      </c>
      <c r="I15" s="12">
        <f t="shared" si="0"/>
        <v>4.04</v>
      </c>
      <c r="J15" s="12">
        <f t="shared" si="0"/>
        <v>1</v>
      </c>
      <c r="K15" s="12">
        <f t="shared" si="0"/>
        <v>0.2</v>
      </c>
      <c r="L15" s="12">
        <f t="shared" si="0"/>
        <v>107.43</v>
      </c>
      <c r="M15" s="12">
        <f t="shared" si="0"/>
        <v>493.35999999999996</v>
      </c>
      <c r="N15" s="12">
        <f t="shared" si="0"/>
        <v>68.16</v>
      </c>
      <c r="O15" s="12">
        <f t="shared" si="0"/>
        <v>3.34</v>
      </c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2"/>
      <c r="B17" s="21" t="s">
        <v>44</v>
      </c>
      <c r="C17" s="18">
        <v>60</v>
      </c>
      <c r="D17" s="18">
        <v>1.1000000000000001</v>
      </c>
      <c r="E17" s="18">
        <v>0.2</v>
      </c>
      <c r="F17" s="18">
        <v>3.8</v>
      </c>
      <c r="G17" s="18">
        <v>19.2</v>
      </c>
      <c r="H17" s="18">
        <v>0.1</v>
      </c>
      <c r="I17" s="18">
        <v>25</v>
      </c>
      <c r="J17" s="18">
        <v>0</v>
      </c>
      <c r="K17" s="18">
        <v>0</v>
      </c>
      <c r="L17" s="18">
        <v>14</v>
      </c>
      <c r="M17" s="18">
        <v>26</v>
      </c>
      <c r="N17" s="18">
        <v>20</v>
      </c>
      <c r="O17" s="18">
        <v>0.9</v>
      </c>
    </row>
    <row r="18" spans="1:15" x14ac:dyDescent="0.25">
      <c r="A18" s="22" t="s">
        <v>76</v>
      </c>
      <c r="B18" s="19" t="s">
        <v>33</v>
      </c>
      <c r="C18" s="18">
        <v>200</v>
      </c>
      <c r="D18" s="18">
        <v>2.94</v>
      </c>
      <c r="E18" s="18">
        <v>7.42</v>
      </c>
      <c r="F18" s="18">
        <v>22.82</v>
      </c>
      <c r="G18" s="18">
        <v>169.82</v>
      </c>
      <c r="H18" s="18">
        <v>0.14000000000000001</v>
      </c>
      <c r="I18" s="18">
        <v>10.78</v>
      </c>
      <c r="J18" s="18">
        <v>0</v>
      </c>
      <c r="K18" s="18">
        <v>0</v>
      </c>
      <c r="L18" s="18">
        <v>21.7</v>
      </c>
      <c r="M18" s="18">
        <v>88.2</v>
      </c>
      <c r="N18" s="18">
        <v>0.42</v>
      </c>
      <c r="O18" s="18">
        <v>1.26</v>
      </c>
    </row>
    <row r="19" spans="1:15" hidden="1" x14ac:dyDescent="0.25">
      <c r="A19" s="22"/>
      <c r="B19" s="21"/>
      <c r="C19" s="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22" t="s">
        <v>84</v>
      </c>
      <c r="B20" s="21" t="s">
        <v>155</v>
      </c>
      <c r="C20" s="18">
        <v>100</v>
      </c>
      <c r="D20" s="18">
        <v>21.3</v>
      </c>
      <c r="E20" s="18">
        <v>18.899999999999999</v>
      </c>
      <c r="F20" s="18">
        <v>10.199999999999999</v>
      </c>
      <c r="G20" s="18">
        <v>295.5</v>
      </c>
      <c r="H20" s="18">
        <v>0.1</v>
      </c>
      <c r="I20" s="18">
        <v>0</v>
      </c>
      <c r="J20" s="18">
        <v>0</v>
      </c>
      <c r="K20" s="18">
        <v>0</v>
      </c>
      <c r="L20" s="18">
        <v>13.5</v>
      </c>
      <c r="M20" s="18">
        <v>205.5</v>
      </c>
      <c r="N20" s="18">
        <v>25.5</v>
      </c>
      <c r="O20" s="18">
        <v>3</v>
      </c>
    </row>
    <row r="21" spans="1:15" x14ac:dyDescent="0.25">
      <c r="A21" s="22" t="s">
        <v>156</v>
      </c>
      <c r="B21" s="21" t="s">
        <v>157</v>
      </c>
      <c r="C21" s="18">
        <v>150</v>
      </c>
      <c r="D21" s="18">
        <v>4</v>
      </c>
      <c r="E21" s="18">
        <v>6.6</v>
      </c>
      <c r="F21" s="18">
        <v>18.399999999999999</v>
      </c>
      <c r="G21" s="18">
        <v>112.5</v>
      </c>
      <c r="H21" s="18">
        <v>0.06</v>
      </c>
      <c r="I21" s="18">
        <v>18</v>
      </c>
      <c r="J21" s="18">
        <v>0</v>
      </c>
      <c r="K21" s="18">
        <v>2</v>
      </c>
      <c r="L21" s="18">
        <v>96</v>
      </c>
      <c r="M21" s="18">
        <v>80</v>
      </c>
      <c r="N21" s="18">
        <v>14.6</v>
      </c>
      <c r="O21" s="18">
        <v>0.36</v>
      </c>
    </row>
    <row r="22" spans="1:15" x14ac:dyDescent="0.25">
      <c r="A22" s="22" t="s">
        <v>129</v>
      </c>
      <c r="B22" s="21" t="s">
        <v>144</v>
      </c>
      <c r="C22" s="18">
        <v>200</v>
      </c>
      <c r="D22" s="18">
        <v>0</v>
      </c>
      <c r="E22" s="18">
        <v>0</v>
      </c>
      <c r="F22" s="18">
        <v>12</v>
      </c>
      <c r="G22" s="18">
        <v>50</v>
      </c>
      <c r="H22" s="18">
        <v>0</v>
      </c>
      <c r="I22" s="18">
        <v>3.74</v>
      </c>
      <c r="J22" s="18">
        <v>0</v>
      </c>
      <c r="K22" s="18">
        <v>0</v>
      </c>
      <c r="L22" s="18">
        <v>9.24</v>
      </c>
      <c r="M22" s="18">
        <v>2</v>
      </c>
      <c r="N22" s="18">
        <v>3</v>
      </c>
      <c r="O22" s="18">
        <v>0.12</v>
      </c>
    </row>
    <row r="23" spans="1:15" x14ac:dyDescent="0.25">
      <c r="A23" s="22"/>
      <c r="B23" s="21" t="s">
        <v>25</v>
      </c>
      <c r="C23" s="18">
        <v>30</v>
      </c>
      <c r="D23" s="18">
        <v>3.07</v>
      </c>
      <c r="E23" s="18">
        <v>1.07</v>
      </c>
      <c r="F23" s="18">
        <v>20.93</v>
      </c>
      <c r="G23" s="18">
        <v>107.22</v>
      </c>
      <c r="H23" s="18">
        <v>0.1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x14ac:dyDescent="0.25">
      <c r="A24" s="22"/>
      <c r="B24" s="21" t="s">
        <v>21</v>
      </c>
      <c r="C24" s="18">
        <v>30</v>
      </c>
      <c r="D24" s="18">
        <v>3.85</v>
      </c>
      <c r="E24" s="18">
        <v>0.7</v>
      </c>
      <c r="F24" s="4">
        <v>18.850000000000001</v>
      </c>
      <c r="G24" s="18">
        <v>100.5</v>
      </c>
      <c r="H24" s="18">
        <v>0.1</v>
      </c>
      <c r="I24" s="18">
        <v>0</v>
      </c>
      <c r="J24" s="18">
        <v>0</v>
      </c>
      <c r="K24" s="18">
        <v>0</v>
      </c>
      <c r="L24" s="18">
        <v>16.5</v>
      </c>
      <c r="M24" s="18">
        <v>97</v>
      </c>
      <c r="N24" s="18">
        <v>28.5</v>
      </c>
      <c r="O24" s="18">
        <v>2.25</v>
      </c>
    </row>
    <row r="25" spans="1:15" x14ac:dyDescent="0.25">
      <c r="A25" s="2"/>
      <c r="B25" s="2" t="s">
        <v>19</v>
      </c>
      <c r="C25" s="2"/>
      <c r="D25" s="2">
        <f>D17+D18+D20+D21+D22+D23+D24</f>
        <v>36.26</v>
      </c>
      <c r="E25" s="18">
        <f t="shared" ref="E25:O25" si="1">E17+E18+E20+E21+E22+E23+E24</f>
        <v>34.89</v>
      </c>
      <c r="F25" s="18">
        <f t="shared" si="1"/>
        <v>107</v>
      </c>
      <c r="G25" s="18">
        <f t="shared" si="1"/>
        <v>854.74</v>
      </c>
      <c r="H25" s="18">
        <f t="shared" si="1"/>
        <v>0.6</v>
      </c>
      <c r="I25" s="18">
        <f t="shared" si="1"/>
        <v>57.52</v>
      </c>
      <c r="J25" s="18">
        <f t="shared" si="1"/>
        <v>0</v>
      </c>
      <c r="K25" s="18">
        <f t="shared" si="1"/>
        <v>2</v>
      </c>
      <c r="L25" s="18">
        <f t="shared" si="1"/>
        <v>170.94</v>
      </c>
      <c r="M25" s="18">
        <f t="shared" si="1"/>
        <v>498.7</v>
      </c>
      <c r="N25" s="18">
        <f t="shared" si="1"/>
        <v>92.02000000000001</v>
      </c>
      <c r="O25" s="18">
        <f t="shared" si="1"/>
        <v>7.8900000000000006</v>
      </c>
    </row>
    <row r="26" spans="1:15" x14ac:dyDescent="0.25">
      <c r="A26" s="2"/>
      <c r="B26" s="3" t="s">
        <v>179</v>
      </c>
      <c r="C26" s="2"/>
      <c r="D26" s="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2"/>
      <c r="B27" s="21" t="s">
        <v>186</v>
      </c>
      <c r="C27" s="2">
        <v>75</v>
      </c>
      <c r="D27" s="2">
        <v>4.96</v>
      </c>
      <c r="E27" s="2">
        <v>8.14</v>
      </c>
      <c r="F27" s="2">
        <v>36.24</v>
      </c>
      <c r="G27" s="2">
        <v>238</v>
      </c>
      <c r="H27" s="2">
        <v>0.06</v>
      </c>
      <c r="I27" s="2">
        <v>0.26</v>
      </c>
      <c r="J27" s="2">
        <v>18</v>
      </c>
      <c r="K27" s="2">
        <v>2.56</v>
      </c>
      <c r="L27" s="2">
        <v>24</v>
      </c>
      <c r="M27" s="2">
        <v>49.8</v>
      </c>
      <c r="N27" s="2">
        <v>15.2</v>
      </c>
      <c r="O27" s="2">
        <v>1.1399999999999999</v>
      </c>
    </row>
    <row r="28" spans="1:15" x14ac:dyDescent="0.25">
      <c r="A28" s="27" t="s">
        <v>82</v>
      </c>
      <c r="B28" s="21" t="s">
        <v>40</v>
      </c>
      <c r="C28" s="27">
        <v>200</v>
      </c>
      <c r="D28" s="27">
        <v>0.2</v>
      </c>
      <c r="E28" s="27">
        <v>0</v>
      </c>
      <c r="F28" s="27">
        <v>30.4</v>
      </c>
      <c r="G28" s="27">
        <v>122</v>
      </c>
      <c r="H28" s="27">
        <v>0</v>
      </c>
      <c r="I28" s="27">
        <v>5.6</v>
      </c>
      <c r="J28" s="27">
        <v>0</v>
      </c>
      <c r="K28" s="27">
        <v>0</v>
      </c>
      <c r="L28" s="27">
        <v>28.4</v>
      </c>
      <c r="M28" s="27">
        <v>8</v>
      </c>
      <c r="N28" s="27">
        <v>0</v>
      </c>
      <c r="O28" s="27">
        <v>0.8</v>
      </c>
    </row>
    <row r="29" spans="1:15" x14ac:dyDescent="0.25">
      <c r="A29" s="18"/>
      <c r="B29" s="21" t="s">
        <v>187</v>
      </c>
      <c r="C29" s="18">
        <v>50</v>
      </c>
      <c r="D29" s="18">
        <v>0.4</v>
      </c>
      <c r="E29" s="18">
        <v>0.05</v>
      </c>
      <c r="F29" s="18">
        <v>39.9</v>
      </c>
      <c r="G29" s="18">
        <v>163</v>
      </c>
      <c r="H29" s="18">
        <v>0</v>
      </c>
      <c r="I29" s="18">
        <v>0</v>
      </c>
      <c r="J29" s="18">
        <v>0</v>
      </c>
      <c r="K29" s="18">
        <v>0</v>
      </c>
      <c r="L29" s="18">
        <v>12.5</v>
      </c>
      <c r="M29" s="18">
        <v>6</v>
      </c>
      <c r="N29" s="18">
        <v>3</v>
      </c>
      <c r="O29" s="18">
        <v>0.7</v>
      </c>
    </row>
    <row r="30" spans="1:15" x14ac:dyDescent="0.25">
      <c r="A30" s="18"/>
      <c r="B30" s="18" t="s">
        <v>19</v>
      </c>
      <c r="C30" s="18"/>
      <c r="D30" s="18">
        <f>D27+D28+D29</f>
        <v>5.5600000000000005</v>
      </c>
      <c r="E30" s="27">
        <f t="shared" ref="E30:O30" si="2">E27+E28+E29</f>
        <v>8.1900000000000013</v>
      </c>
      <c r="F30" s="27">
        <f t="shared" si="2"/>
        <v>106.53999999999999</v>
      </c>
      <c r="G30" s="27">
        <f t="shared" si="2"/>
        <v>523</v>
      </c>
      <c r="H30" s="27">
        <f t="shared" si="2"/>
        <v>0.06</v>
      </c>
      <c r="I30" s="27">
        <f t="shared" si="2"/>
        <v>5.8599999999999994</v>
      </c>
      <c r="J30" s="27">
        <f t="shared" si="2"/>
        <v>18</v>
      </c>
      <c r="K30" s="27">
        <f t="shared" si="2"/>
        <v>2.56</v>
      </c>
      <c r="L30" s="27">
        <f t="shared" si="2"/>
        <v>64.900000000000006</v>
      </c>
      <c r="M30" s="27">
        <f t="shared" si="2"/>
        <v>63.8</v>
      </c>
      <c r="N30" s="27">
        <f t="shared" si="2"/>
        <v>18.2</v>
      </c>
      <c r="O30" s="27">
        <f t="shared" si="2"/>
        <v>2.6399999999999997</v>
      </c>
    </row>
    <row r="31" spans="1:15" x14ac:dyDescent="0.25">
      <c r="A31" s="18"/>
      <c r="B31" s="18" t="s">
        <v>24</v>
      </c>
      <c r="C31" s="18"/>
      <c r="D31" s="18">
        <f>D15+D25+D30</f>
        <v>63.44</v>
      </c>
      <c r="E31" s="27">
        <f t="shared" ref="E31:O31" si="3">E15+E25+E30</f>
        <v>63.819999999999993</v>
      </c>
      <c r="F31" s="27">
        <f t="shared" si="3"/>
        <v>297.65999999999997</v>
      </c>
      <c r="G31" s="27">
        <f t="shared" si="3"/>
        <v>2005.14</v>
      </c>
      <c r="H31" s="27">
        <f t="shared" si="3"/>
        <v>1</v>
      </c>
      <c r="I31" s="27">
        <f t="shared" si="3"/>
        <v>67.42</v>
      </c>
      <c r="J31" s="27">
        <f t="shared" si="3"/>
        <v>19</v>
      </c>
      <c r="K31" s="27">
        <f t="shared" si="3"/>
        <v>4.76</v>
      </c>
      <c r="L31" s="27">
        <f t="shared" si="3"/>
        <v>343.27</v>
      </c>
      <c r="M31" s="27">
        <f t="shared" si="3"/>
        <v>1055.8599999999999</v>
      </c>
      <c r="N31" s="27">
        <f t="shared" si="3"/>
        <v>178.38</v>
      </c>
      <c r="O31" s="27">
        <f t="shared" si="3"/>
        <v>13.870000000000001</v>
      </c>
    </row>
    <row r="32" spans="1:1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25">
      <c r="A34" s="18"/>
      <c r="B34" s="18"/>
      <c r="C34" s="18"/>
      <c r="D34" s="18"/>
      <c r="E34" s="18"/>
      <c r="F34" s="4"/>
      <c r="G34" s="18"/>
      <c r="H34" s="18"/>
      <c r="I34" s="18"/>
      <c r="J34" s="18"/>
      <c r="K34" s="18"/>
      <c r="L34" s="18"/>
      <c r="M34" s="18"/>
      <c r="N34" s="18"/>
      <c r="O34" s="18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workbookViewId="0">
      <selection activeCell="A20" sqref="A20:O20"/>
    </sheetView>
  </sheetViews>
  <sheetFormatPr defaultRowHeight="15.75" x14ac:dyDescent="0.25"/>
  <cols>
    <col min="1" max="1" width="13.28515625" style="1" customWidth="1"/>
    <col min="2" max="2" width="44.28515625" style="1" customWidth="1"/>
    <col min="3" max="3" width="8.140625" style="1" customWidth="1"/>
    <col min="4" max="6" width="9.140625" style="1"/>
    <col min="7" max="7" width="16.140625" style="1" customWidth="1"/>
    <col min="8" max="8" width="8.7109375" style="1" customWidth="1"/>
    <col min="9" max="9" width="6.42578125" style="1" customWidth="1"/>
    <col min="10" max="11" width="6.28515625" style="1" customWidth="1"/>
    <col min="12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8" t="s">
        <v>143</v>
      </c>
      <c r="B9" s="21" t="s">
        <v>39</v>
      </c>
      <c r="C9" s="18">
        <v>120</v>
      </c>
      <c r="D9" s="18">
        <v>21.84</v>
      </c>
      <c r="E9" s="18">
        <v>15.78</v>
      </c>
      <c r="F9" s="18">
        <v>28.8</v>
      </c>
      <c r="G9" s="18">
        <v>341.4</v>
      </c>
      <c r="H9" s="18">
        <v>0.06</v>
      </c>
      <c r="I9" s="18">
        <v>0.46800000000000003</v>
      </c>
      <c r="J9" s="18">
        <v>0</v>
      </c>
      <c r="K9" s="18">
        <v>0</v>
      </c>
      <c r="L9" s="18">
        <v>227.256</v>
      </c>
      <c r="M9" s="18">
        <v>370.16</v>
      </c>
      <c r="N9" s="18">
        <v>40.56</v>
      </c>
      <c r="O9" s="18">
        <v>0.67200000000000004</v>
      </c>
    </row>
    <row r="10" spans="1:15" x14ac:dyDescent="0.25">
      <c r="A10" s="18" t="s">
        <v>99</v>
      </c>
      <c r="B10" s="21" t="s">
        <v>98</v>
      </c>
      <c r="C10" s="18">
        <v>50</v>
      </c>
      <c r="D10" s="18">
        <v>3.8</v>
      </c>
      <c r="E10" s="18">
        <v>0.4</v>
      </c>
      <c r="F10" s="18">
        <v>24.6</v>
      </c>
      <c r="G10" s="18">
        <v>117.5</v>
      </c>
      <c r="H10" s="18">
        <v>0.1</v>
      </c>
      <c r="I10" s="18">
        <v>0</v>
      </c>
      <c r="J10" s="18">
        <v>0</v>
      </c>
      <c r="K10" s="18">
        <v>0</v>
      </c>
      <c r="L10" s="18">
        <v>10</v>
      </c>
      <c r="M10" s="18">
        <v>32.5</v>
      </c>
      <c r="N10" s="18">
        <v>7</v>
      </c>
      <c r="O10" s="18">
        <v>0.6</v>
      </c>
    </row>
    <row r="11" spans="1:15" x14ac:dyDescent="0.25">
      <c r="A11" s="18"/>
      <c r="B11" s="21" t="s">
        <v>176</v>
      </c>
      <c r="C11" s="18">
        <v>130</v>
      </c>
      <c r="D11" s="18">
        <v>0.6</v>
      </c>
      <c r="E11" s="18">
        <v>0.2</v>
      </c>
      <c r="F11" s="18">
        <v>6</v>
      </c>
      <c r="G11" s="18">
        <v>38</v>
      </c>
      <c r="H11" s="18">
        <v>0.06</v>
      </c>
      <c r="I11" s="18">
        <v>14</v>
      </c>
      <c r="J11" s="18">
        <v>0</v>
      </c>
      <c r="K11" s="18">
        <v>0.2</v>
      </c>
      <c r="L11" s="18">
        <v>35</v>
      </c>
      <c r="M11" s="18">
        <v>17</v>
      </c>
      <c r="N11" s="18">
        <v>11</v>
      </c>
      <c r="O11" s="18">
        <v>0.1</v>
      </c>
    </row>
    <row r="12" spans="1:15" x14ac:dyDescent="0.25">
      <c r="A12" s="2" t="s">
        <v>82</v>
      </c>
      <c r="B12" s="21" t="s">
        <v>40</v>
      </c>
      <c r="C12" s="2">
        <v>200</v>
      </c>
      <c r="D12" s="2">
        <v>0.2</v>
      </c>
      <c r="E12" s="2">
        <v>0</v>
      </c>
      <c r="F12" s="2">
        <v>30.4</v>
      </c>
      <c r="G12" s="2">
        <v>122</v>
      </c>
      <c r="H12" s="2">
        <v>0</v>
      </c>
      <c r="I12" s="2">
        <v>5.6</v>
      </c>
      <c r="J12" s="2">
        <v>0</v>
      </c>
      <c r="K12" s="2">
        <v>0</v>
      </c>
      <c r="L12" s="2">
        <v>28.4</v>
      </c>
      <c r="M12" s="2">
        <v>8</v>
      </c>
      <c r="N12" s="2">
        <v>0</v>
      </c>
      <c r="O12" s="2">
        <v>0.8</v>
      </c>
    </row>
    <row r="13" spans="1:15" hidden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 t="s">
        <v>19</v>
      </c>
      <c r="C14" s="2"/>
      <c r="D14" s="2">
        <f>D9+D10+D11+D12+D13</f>
        <v>26.44</v>
      </c>
      <c r="E14" s="12">
        <f t="shared" ref="E14:O14" si="0">E9+E10+E11+E12+E13</f>
        <v>16.38</v>
      </c>
      <c r="F14" s="12">
        <f t="shared" si="0"/>
        <v>89.800000000000011</v>
      </c>
      <c r="G14" s="12">
        <f t="shared" si="0"/>
        <v>618.9</v>
      </c>
      <c r="H14" s="12">
        <v>0.18</v>
      </c>
      <c r="I14" s="12">
        <f t="shared" si="0"/>
        <v>20.067999999999998</v>
      </c>
      <c r="J14" s="12">
        <f t="shared" si="0"/>
        <v>0</v>
      </c>
      <c r="K14" s="12">
        <f t="shared" si="0"/>
        <v>0.2</v>
      </c>
      <c r="L14" s="12">
        <f t="shared" si="0"/>
        <v>300.65599999999995</v>
      </c>
      <c r="M14" s="12">
        <f t="shared" si="0"/>
        <v>427.66</v>
      </c>
      <c r="N14" s="12">
        <f t="shared" si="0"/>
        <v>58.56</v>
      </c>
      <c r="O14" s="12">
        <f t="shared" si="0"/>
        <v>2.1720000000000002</v>
      </c>
    </row>
    <row r="15" spans="1:15" x14ac:dyDescent="0.25">
      <c r="A15" s="2"/>
      <c r="B15" s="3" t="s">
        <v>20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11"/>
      <c r="E16" s="11"/>
      <c r="F16" s="4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21" t="s">
        <v>83</v>
      </c>
      <c r="B17" s="21" t="s">
        <v>42</v>
      </c>
      <c r="C17" s="18">
        <v>80</v>
      </c>
      <c r="D17" s="18">
        <v>0.78</v>
      </c>
      <c r="E17" s="18">
        <v>4.82</v>
      </c>
      <c r="F17" s="18">
        <v>4.5999999999999996</v>
      </c>
      <c r="G17" s="18">
        <v>65.069999999999993</v>
      </c>
      <c r="H17" s="18">
        <v>0</v>
      </c>
      <c r="I17" s="18">
        <v>13.33</v>
      </c>
      <c r="J17" s="18">
        <v>0</v>
      </c>
      <c r="K17" s="18">
        <v>0</v>
      </c>
      <c r="L17" s="18">
        <v>21.1</v>
      </c>
      <c r="M17" s="18">
        <v>15.34</v>
      </c>
      <c r="N17" s="18">
        <v>8.1199999999999992</v>
      </c>
      <c r="O17" s="18">
        <v>0.03</v>
      </c>
    </row>
    <row r="18" spans="1:15" x14ac:dyDescent="0.25">
      <c r="A18" s="21" t="s">
        <v>153</v>
      </c>
      <c r="B18" s="21" t="s">
        <v>154</v>
      </c>
      <c r="C18" s="18">
        <v>200</v>
      </c>
      <c r="D18" s="18">
        <v>3.85</v>
      </c>
      <c r="E18" s="18">
        <v>7.88</v>
      </c>
      <c r="F18" s="18">
        <v>21.35</v>
      </c>
      <c r="G18" s="18">
        <v>137.19999999999999</v>
      </c>
      <c r="H18" s="18">
        <v>0.17499999999999999</v>
      </c>
      <c r="I18" s="18">
        <v>16.28</v>
      </c>
      <c r="J18" s="18">
        <v>0.17499999999999999</v>
      </c>
      <c r="K18" s="18">
        <v>0</v>
      </c>
      <c r="L18" s="18">
        <v>66.25</v>
      </c>
      <c r="M18" s="18">
        <v>61.25</v>
      </c>
      <c r="N18" s="18">
        <v>0.26</v>
      </c>
      <c r="O18" s="18">
        <v>2.8</v>
      </c>
    </row>
    <row r="19" spans="1:15" x14ac:dyDescent="0.25">
      <c r="A19" s="21" t="s">
        <v>128</v>
      </c>
      <c r="B19" s="21" t="s">
        <v>127</v>
      </c>
      <c r="C19" s="2">
        <v>100</v>
      </c>
      <c r="D19" s="2">
        <v>5</v>
      </c>
      <c r="E19" s="2">
        <v>21</v>
      </c>
      <c r="F19" s="2">
        <v>9</v>
      </c>
      <c r="G19" s="2">
        <v>249</v>
      </c>
      <c r="H19" s="2">
        <v>0.08</v>
      </c>
      <c r="I19" s="2">
        <v>2.4300000000000002</v>
      </c>
      <c r="J19" s="2">
        <v>0</v>
      </c>
      <c r="K19" s="2">
        <v>0</v>
      </c>
      <c r="L19" s="2">
        <v>34.01</v>
      </c>
      <c r="M19" s="2">
        <v>183.6</v>
      </c>
      <c r="N19" s="2">
        <v>0</v>
      </c>
      <c r="O19" s="2">
        <v>0.44</v>
      </c>
    </row>
    <row r="20" spans="1:15" x14ac:dyDescent="0.25">
      <c r="A20" s="21" t="s">
        <v>109</v>
      </c>
      <c r="B20" s="21" t="s">
        <v>107</v>
      </c>
      <c r="C20" s="16">
        <v>150</v>
      </c>
      <c r="D20" s="16">
        <v>5.35</v>
      </c>
      <c r="E20" s="16">
        <v>0.55000000000000004</v>
      </c>
      <c r="F20" s="16">
        <v>0.86</v>
      </c>
      <c r="G20" s="16">
        <v>157.47</v>
      </c>
      <c r="H20" s="16">
        <v>0.03</v>
      </c>
      <c r="I20" s="16">
        <v>0</v>
      </c>
      <c r="J20" s="16">
        <v>0</v>
      </c>
      <c r="K20" s="16">
        <v>0</v>
      </c>
      <c r="L20" s="16">
        <v>6</v>
      </c>
      <c r="M20" s="16">
        <v>0</v>
      </c>
      <c r="N20" s="16">
        <v>0</v>
      </c>
      <c r="O20" s="16">
        <v>5.2</v>
      </c>
    </row>
    <row r="21" spans="1:15" x14ac:dyDescent="0.25">
      <c r="A21" s="18"/>
      <c r="B21" s="21" t="s">
        <v>41</v>
      </c>
      <c r="C21" s="18">
        <v>200</v>
      </c>
      <c r="D21" s="18">
        <v>1</v>
      </c>
      <c r="E21" s="18">
        <v>0</v>
      </c>
      <c r="F21" s="18">
        <v>0</v>
      </c>
      <c r="G21" s="18">
        <v>110</v>
      </c>
      <c r="H21" s="18">
        <v>0</v>
      </c>
      <c r="I21" s="18">
        <v>8</v>
      </c>
      <c r="J21" s="18">
        <v>0</v>
      </c>
      <c r="K21" s="18">
        <v>0</v>
      </c>
      <c r="L21" s="18">
        <v>14</v>
      </c>
      <c r="M21" s="18">
        <v>0</v>
      </c>
      <c r="N21" s="18">
        <v>0</v>
      </c>
      <c r="O21" s="18">
        <v>0.4</v>
      </c>
    </row>
    <row r="22" spans="1:15" x14ac:dyDescent="0.25">
      <c r="A22" s="18"/>
      <c r="B22" s="21" t="s">
        <v>25</v>
      </c>
      <c r="C22" s="18">
        <v>30</v>
      </c>
      <c r="D22" s="18">
        <v>3.07</v>
      </c>
      <c r="E22" s="18">
        <v>1.07</v>
      </c>
      <c r="F22" s="18">
        <v>20.93</v>
      </c>
      <c r="G22" s="18">
        <v>107.22</v>
      </c>
      <c r="H22" s="18">
        <v>0.1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</row>
    <row r="23" spans="1:15" x14ac:dyDescent="0.25">
      <c r="A23" s="18"/>
      <c r="B23" s="21" t="s">
        <v>21</v>
      </c>
      <c r="C23" s="18">
        <v>30</v>
      </c>
      <c r="D23" s="18">
        <v>3.85</v>
      </c>
      <c r="E23" s="18">
        <v>0.7</v>
      </c>
      <c r="F23" s="4">
        <v>18.850000000000001</v>
      </c>
      <c r="G23" s="18">
        <v>100.5</v>
      </c>
      <c r="H23" s="18">
        <v>0.1</v>
      </c>
      <c r="I23" s="18">
        <v>0</v>
      </c>
      <c r="J23" s="18">
        <v>0</v>
      </c>
      <c r="K23" s="18">
        <v>0</v>
      </c>
      <c r="L23" s="18">
        <v>16.5</v>
      </c>
      <c r="M23" s="18">
        <v>97</v>
      </c>
      <c r="N23" s="18">
        <v>28.5</v>
      </c>
      <c r="O23" s="18">
        <v>2.25</v>
      </c>
    </row>
    <row r="24" spans="1:15" x14ac:dyDescent="0.25">
      <c r="A24" s="2"/>
      <c r="B24" s="2" t="s">
        <v>19</v>
      </c>
      <c r="C24" s="2"/>
      <c r="D24" s="2">
        <f>D17+D18+D19+D20+D21+D22+D23</f>
        <v>22.9</v>
      </c>
      <c r="E24" s="18">
        <f t="shared" ref="E24:O24" si="1">E17+E18+E19+E20+E21+E22+E23</f>
        <v>36.020000000000003</v>
      </c>
      <c r="F24" s="18">
        <f t="shared" si="1"/>
        <v>75.59</v>
      </c>
      <c r="G24" s="18">
        <f t="shared" si="1"/>
        <v>926.46</v>
      </c>
      <c r="H24" s="18">
        <f t="shared" si="1"/>
        <v>0.48499999999999999</v>
      </c>
      <c r="I24" s="18">
        <f t="shared" si="1"/>
        <v>40.04</v>
      </c>
      <c r="J24" s="18">
        <f t="shared" si="1"/>
        <v>0.17499999999999999</v>
      </c>
      <c r="K24" s="18">
        <f t="shared" si="1"/>
        <v>0</v>
      </c>
      <c r="L24" s="18">
        <f t="shared" si="1"/>
        <v>157.85999999999999</v>
      </c>
      <c r="M24" s="18">
        <f t="shared" si="1"/>
        <v>357.19</v>
      </c>
      <c r="N24" s="18">
        <f t="shared" si="1"/>
        <v>36.879999999999995</v>
      </c>
      <c r="O24" s="18">
        <f t="shared" si="1"/>
        <v>11.12</v>
      </c>
    </row>
    <row r="25" spans="1:15" x14ac:dyDescent="0.25">
      <c r="A25" s="2"/>
      <c r="B25" s="3" t="s">
        <v>180</v>
      </c>
      <c r="C25" s="2"/>
      <c r="D25" s="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2"/>
      <c r="B26" s="21" t="s">
        <v>185</v>
      </c>
      <c r="C26" s="2">
        <v>100</v>
      </c>
      <c r="D26" s="2">
        <v>13</v>
      </c>
      <c r="E26" s="2">
        <v>13.4</v>
      </c>
      <c r="F26" s="2">
        <v>32.700000000000003</v>
      </c>
      <c r="G26" s="2">
        <v>362.7</v>
      </c>
      <c r="H26" s="2">
        <v>0.08</v>
      </c>
      <c r="I26" s="2">
        <v>2.7</v>
      </c>
      <c r="J26" s="2">
        <v>14.5</v>
      </c>
      <c r="K26" s="2">
        <v>0.8</v>
      </c>
      <c r="L26" s="2">
        <v>136.6</v>
      </c>
      <c r="M26" s="2">
        <v>134</v>
      </c>
      <c r="N26" s="2">
        <v>15.1</v>
      </c>
      <c r="O26" s="2">
        <v>0.9</v>
      </c>
    </row>
    <row r="27" spans="1:15" x14ac:dyDescent="0.25">
      <c r="A27" s="27" t="s">
        <v>73</v>
      </c>
      <c r="B27" s="21" t="s">
        <v>45</v>
      </c>
      <c r="C27" s="27">
        <v>200</v>
      </c>
      <c r="D27" s="27">
        <v>3.4</v>
      </c>
      <c r="E27" s="27">
        <v>3.4</v>
      </c>
      <c r="F27" s="27">
        <v>34.799999999999997</v>
      </c>
      <c r="G27" s="27">
        <v>175.8</v>
      </c>
      <c r="H27" s="27">
        <v>0</v>
      </c>
      <c r="I27" s="27">
        <v>1.6</v>
      </c>
      <c r="J27" s="27">
        <v>1</v>
      </c>
      <c r="K27" s="27">
        <v>0</v>
      </c>
      <c r="L27" s="27">
        <v>69.900000000000006</v>
      </c>
      <c r="M27" s="27">
        <v>53.2</v>
      </c>
      <c r="N27" s="27">
        <v>0</v>
      </c>
      <c r="O27" s="27">
        <v>1.8</v>
      </c>
    </row>
    <row r="28" spans="1:15" x14ac:dyDescent="0.25">
      <c r="A28" s="18"/>
      <c r="B28" s="18" t="s">
        <v>19</v>
      </c>
      <c r="C28" s="18"/>
      <c r="D28" s="18">
        <f>D26+D27</f>
        <v>16.399999999999999</v>
      </c>
      <c r="E28" s="27">
        <f t="shared" ref="E28:O28" si="2">E26+E27</f>
        <v>16.8</v>
      </c>
      <c r="F28" s="27">
        <f t="shared" si="2"/>
        <v>67.5</v>
      </c>
      <c r="G28" s="27">
        <f t="shared" si="2"/>
        <v>538.5</v>
      </c>
      <c r="H28" s="27">
        <f t="shared" si="2"/>
        <v>0.08</v>
      </c>
      <c r="I28" s="27">
        <f t="shared" si="2"/>
        <v>4.3000000000000007</v>
      </c>
      <c r="J28" s="27">
        <f t="shared" si="2"/>
        <v>15.5</v>
      </c>
      <c r="K28" s="27">
        <f t="shared" si="2"/>
        <v>0.8</v>
      </c>
      <c r="L28" s="27">
        <f t="shared" si="2"/>
        <v>206.5</v>
      </c>
      <c r="M28" s="27">
        <f t="shared" si="2"/>
        <v>187.2</v>
      </c>
      <c r="N28" s="27">
        <f t="shared" si="2"/>
        <v>15.1</v>
      </c>
      <c r="O28" s="27">
        <f t="shared" si="2"/>
        <v>2.7</v>
      </c>
    </row>
    <row r="29" spans="1:15" x14ac:dyDescent="0.25">
      <c r="A29" s="18"/>
      <c r="B29" s="18" t="s">
        <v>24</v>
      </c>
      <c r="C29" s="18"/>
      <c r="D29" s="18">
        <f>D14+D24+D28</f>
        <v>65.740000000000009</v>
      </c>
      <c r="E29" s="27">
        <f t="shared" ref="E29:O29" si="3">E14+E24+E28</f>
        <v>69.2</v>
      </c>
      <c r="F29" s="27">
        <f t="shared" si="3"/>
        <v>232.89000000000001</v>
      </c>
      <c r="G29" s="27">
        <f t="shared" si="3"/>
        <v>2083.86</v>
      </c>
      <c r="H29" s="27">
        <f t="shared" si="3"/>
        <v>0.745</v>
      </c>
      <c r="I29" s="27">
        <f t="shared" si="3"/>
        <v>64.408000000000001</v>
      </c>
      <c r="J29" s="27">
        <f t="shared" si="3"/>
        <v>15.675000000000001</v>
      </c>
      <c r="K29" s="27">
        <f t="shared" si="3"/>
        <v>1</v>
      </c>
      <c r="L29" s="27">
        <f t="shared" si="3"/>
        <v>665.01599999999996</v>
      </c>
      <c r="M29" s="27">
        <f t="shared" si="3"/>
        <v>972.05</v>
      </c>
      <c r="N29" s="27">
        <f t="shared" si="3"/>
        <v>110.53999999999999</v>
      </c>
      <c r="O29" s="27">
        <f t="shared" si="3"/>
        <v>15.992000000000001</v>
      </c>
    </row>
    <row r="30" spans="1:1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workbookViewId="0">
      <selection activeCell="F35" sqref="F35"/>
    </sheetView>
  </sheetViews>
  <sheetFormatPr defaultRowHeight="15.75" x14ac:dyDescent="0.25"/>
  <cols>
    <col min="1" max="1" width="13.28515625" style="1" customWidth="1"/>
    <col min="2" max="2" width="44.7109375" style="1" customWidth="1"/>
    <col min="3" max="3" width="9.5703125" style="1" customWidth="1"/>
    <col min="4" max="6" width="9.140625" style="1"/>
    <col min="7" max="7" width="15.7109375" style="1" customWidth="1"/>
    <col min="8" max="9" width="6.7109375" style="1" customWidth="1"/>
    <col min="10" max="10" width="6.28515625" style="1" customWidth="1"/>
    <col min="11" max="11" width="6.85546875" style="1" customWidth="1"/>
    <col min="12" max="12" width="8.28515625" style="1" customWidth="1"/>
    <col min="13" max="14" width="7.85546875" style="1" customWidth="1"/>
    <col min="15" max="15" width="8" style="1" customWidth="1"/>
    <col min="16" max="16384" width="9.140625" style="1"/>
  </cols>
  <sheetData>
    <row r="1" spans="1:15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32" t="s">
        <v>120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2" t="s">
        <v>66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94</v>
      </c>
      <c r="B6" s="35" t="s">
        <v>0</v>
      </c>
      <c r="C6" s="37" t="s">
        <v>1</v>
      </c>
      <c r="D6" s="31" t="s">
        <v>2</v>
      </c>
      <c r="E6" s="31"/>
      <c r="F6" s="31"/>
      <c r="G6" s="37" t="s">
        <v>3</v>
      </c>
      <c r="H6" s="31" t="s">
        <v>4</v>
      </c>
      <c r="I6" s="31"/>
      <c r="J6" s="31"/>
      <c r="K6" s="31"/>
      <c r="L6" s="31" t="s">
        <v>5</v>
      </c>
      <c r="M6" s="31"/>
      <c r="N6" s="31"/>
      <c r="O6" s="31"/>
    </row>
    <row r="7" spans="1:15" ht="18.75" x14ac:dyDescent="0.35">
      <c r="A7" s="36"/>
      <c r="B7" s="36"/>
      <c r="C7" s="38"/>
      <c r="D7" s="2" t="s">
        <v>6</v>
      </c>
      <c r="E7" s="2" t="s">
        <v>7</v>
      </c>
      <c r="F7" s="2" t="s">
        <v>8</v>
      </c>
      <c r="G7" s="38"/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</row>
    <row r="8" spans="1:15" x14ac:dyDescent="0.25">
      <c r="A8" s="2"/>
      <c r="B8" s="3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8" t="s">
        <v>141</v>
      </c>
      <c r="B9" s="21" t="s">
        <v>103</v>
      </c>
      <c r="C9" s="18">
        <v>200</v>
      </c>
      <c r="D9" s="18">
        <v>13.875</v>
      </c>
      <c r="E9" s="18">
        <v>13.725</v>
      </c>
      <c r="F9" s="18">
        <v>21.75</v>
      </c>
      <c r="G9" s="18">
        <v>267.75</v>
      </c>
      <c r="H9" s="18">
        <v>4.4999999999999998E-2</v>
      </c>
      <c r="I9" s="18">
        <v>7.4999999999999997E-2</v>
      </c>
      <c r="J9" s="18">
        <v>0</v>
      </c>
      <c r="K9" s="18">
        <v>0</v>
      </c>
      <c r="L9" s="18">
        <v>14.28</v>
      </c>
      <c r="M9" s="18">
        <v>0</v>
      </c>
      <c r="N9" s="18">
        <v>0</v>
      </c>
      <c r="O9" s="18">
        <v>1.74</v>
      </c>
    </row>
    <row r="10" spans="1:15" x14ac:dyDescent="0.25">
      <c r="A10" s="18" t="s">
        <v>126</v>
      </c>
      <c r="B10" s="21" t="s">
        <v>177</v>
      </c>
      <c r="C10" s="28">
        <v>50</v>
      </c>
      <c r="D10" s="18">
        <v>5.0999999999999996</v>
      </c>
      <c r="E10" s="18">
        <v>4.5999999999999996</v>
      </c>
      <c r="F10" s="18">
        <v>0.24</v>
      </c>
      <c r="G10" s="18">
        <v>62</v>
      </c>
      <c r="H10" s="18">
        <v>0.03</v>
      </c>
      <c r="I10" s="18">
        <v>0</v>
      </c>
      <c r="J10" s="18">
        <v>0.1</v>
      </c>
      <c r="K10" s="18">
        <v>0.2</v>
      </c>
      <c r="L10" s="18">
        <v>22</v>
      </c>
      <c r="M10" s="18">
        <v>77</v>
      </c>
      <c r="N10" s="18">
        <v>5</v>
      </c>
      <c r="O10" s="18">
        <v>1</v>
      </c>
    </row>
    <row r="11" spans="1:15" x14ac:dyDescent="0.25">
      <c r="A11" s="18" t="s">
        <v>140</v>
      </c>
      <c r="B11" s="21" t="s">
        <v>18</v>
      </c>
      <c r="C11" s="18">
        <v>200</v>
      </c>
      <c r="D11" s="18">
        <v>3.5</v>
      </c>
      <c r="E11" s="18">
        <v>3.4</v>
      </c>
      <c r="F11" s="18">
        <v>19.600000000000001</v>
      </c>
      <c r="G11" s="18">
        <v>120</v>
      </c>
      <c r="H11" s="18">
        <v>0.02</v>
      </c>
      <c r="I11" s="18">
        <v>0.16</v>
      </c>
      <c r="J11" s="18">
        <v>0</v>
      </c>
      <c r="K11" s="18">
        <v>0</v>
      </c>
      <c r="L11" s="18">
        <v>107.16</v>
      </c>
      <c r="M11" s="18">
        <v>0</v>
      </c>
      <c r="N11" s="18">
        <v>0</v>
      </c>
      <c r="O11" s="18">
        <v>0.82</v>
      </c>
    </row>
    <row r="12" spans="1:15" x14ac:dyDescent="0.25">
      <c r="A12" s="15"/>
      <c r="B12" s="21" t="s">
        <v>25</v>
      </c>
      <c r="C12" s="15">
        <v>50</v>
      </c>
      <c r="D12" s="15">
        <v>3.07</v>
      </c>
      <c r="E12" s="15">
        <v>1.07</v>
      </c>
      <c r="F12" s="15">
        <v>20.93</v>
      </c>
      <c r="G12" s="15">
        <v>107.22</v>
      </c>
      <c r="H12" s="15">
        <v>0.1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</row>
    <row r="13" spans="1:15" x14ac:dyDescent="0.25">
      <c r="A13" s="18"/>
      <c r="B13" s="2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idden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19</v>
      </c>
      <c r="C15" s="2"/>
      <c r="D15" s="2">
        <f>D9+D10+D11+D12+D13</f>
        <v>25.545000000000002</v>
      </c>
      <c r="E15" s="12">
        <f t="shared" ref="E15:O15" si="0">E9+E10+E11+E12+E13</f>
        <v>22.794999999999998</v>
      </c>
      <c r="F15" s="12">
        <f t="shared" si="0"/>
        <v>62.52</v>
      </c>
      <c r="G15" s="12">
        <f t="shared" si="0"/>
        <v>556.97</v>
      </c>
      <c r="H15" s="12">
        <f t="shared" si="0"/>
        <v>0.19500000000000001</v>
      </c>
      <c r="I15" s="12">
        <f t="shared" si="0"/>
        <v>0.23499999999999999</v>
      </c>
      <c r="J15" s="12">
        <f t="shared" si="0"/>
        <v>0.1</v>
      </c>
      <c r="K15" s="12">
        <f t="shared" si="0"/>
        <v>0.2</v>
      </c>
      <c r="L15" s="12">
        <f t="shared" si="0"/>
        <v>143.44</v>
      </c>
      <c r="M15" s="12">
        <f t="shared" si="0"/>
        <v>77</v>
      </c>
      <c r="N15" s="12">
        <f t="shared" si="0"/>
        <v>5</v>
      </c>
      <c r="O15" s="12">
        <f t="shared" si="0"/>
        <v>3.56</v>
      </c>
    </row>
    <row r="16" spans="1:15" x14ac:dyDescent="0.25">
      <c r="A16" s="2"/>
      <c r="B16" s="3" t="s">
        <v>20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1" t="s">
        <v>79</v>
      </c>
      <c r="B17" s="21" t="s">
        <v>37</v>
      </c>
      <c r="C17" s="18">
        <v>60</v>
      </c>
      <c r="D17" s="18">
        <v>0.77</v>
      </c>
      <c r="E17" s="18">
        <v>7.07</v>
      </c>
      <c r="F17" s="18">
        <v>6.37</v>
      </c>
      <c r="G17" s="18">
        <v>92.4</v>
      </c>
      <c r="H17" s="18">
        <v>0</v>
      </c>
      <c r="I17" s="18">
        <v>2.2400000000000002</v>
      </c>
      <c r="J17" s="18">
        <v>0</v>
      </c>
      <c r="K17" s="18">
        <v>0</v>
      </c>
      <c r="L17" s="18">
        <v>16.8</v>
      </c>
      <c r="M17" s="18">
        <v>34.299999999999997</v>
      </c>
      <c r="N17" s="18">
        <v>23.1</v>
      </c>
      <c r="O17" s="18">
        <v>0.42</v>
      </c>
    </row>
    <row r="18" spans="1:15" x14ac:dyDescent="0.25">
      <c r="A18" s="21" t="s">
        <v>131</v>
      </c>
      <c r="B18" s="21" t="s">
        <v>89</v>
      </c>
      <c r="C18" s="18">
        <v>200</v>
      </c>
      <c r="D18" s="18">
        <v>6.86</v>
      </c>
      <c r="E18" s="18">
        <v>8.64</v>
      </c>
      <c r="F18" s="18">
        <v>28.28</v>
      </c>
      <c r="G18" s="18">
        <v>207.62</v>
      </c>
      <c r="H18" s="18">
        <v>0.28000000000000003</v>
      </c>
      <c r="I18" s="18">
        <v>8.1199999999999992</v>
      </c>
      <c r="J18" s="18">
        <v>5.8999999999999997E-2</v>
      </c>
      <c r="K18" s="18">
        <v>0.25</v>
      </c>
      <c r="L18" s="18">
        <v>58.1</v>
      </c>
      <c r="M18" s="18">
        <v>158.19999999999999</v>
      </c>
      <c r="N18" s="18">
        <v>4.2</v>
      </c>
      <c r="O18" s="18">
        <v>2.52</v>
      </c>
    </row>
    <row r="19" spans="1:15" x14ac:dyDescent="0.25">
      <c r="A19" s="23" t="s">
        <v>151</v>
      </c>
      <c r="B19" s="21" t="s">
        <v>152</v>
      </c>
      <c r="C19" s="18">
        <v>200</v>
      </c>
      <c r="D19" s="18">
        <v>12.68</v>
      </c>
      <c r="E19" s="18">
        <v>9.5399999999999991</v>
      </c>
      <c r="F19" s="18">
        <v>36.659999999999997</v>
      </c>
      <c r="G19" s="18">
        <v>232</v>
      </c>
      <c r="H19" s="18">
        <v>0.05</v>
      </c>
      <c r="I19" s="18">
        <v>0.6</v>
      </c>
      <c r="J19" s="18">
        <v>0</v>
      </c>
      <c r="K19" s="18">
        <v>1.07</v>
      </c>
      <c r="L19" s="18">
        <v>43.13</v>
      </c>
      <c r="M19" s="18">
        <v>82.86</v>
      </c>
      <c r="N19" s="18">
        <v>10.9</v>
      </c>
      <c r="O19" s="18">
        <v>0.56999999999999995</v>
      </c>
    </row>
    <row r="20" spans="1:15" x14ac:dyDescent="0.25">
      <c r="A20" s="21" t="s">
        <v>142</v>
      </c>
      <c r="B20" s="21" t="s">
        <v>22</v>
      </c>
      <c r="C20" s="18">
        <v>200</v>
      </c>
      <c r="D20" s="18">
        <v>0.16</v>
      </c>
      <c r="E20" s="18">
        <v>0.16</v>
      </c>
      <c r="F20" s="18">
        <v>23.88</v>
      </c>
      <c r="G20" s="18">
        <v>97.6</v>
      </c>
      <c r="H20" s="18">
        <v>0</v>
      </c>
      <c r="I20" s="18">
        <v>1.72</v>
      </c>
      <c r="J20" s="18">
        <v>0</v>
      </c>
      <c r="K20" s="18">
        <v>0</v>
      </c>
      <c r="L20" s="18">
        <v>14.48</v>
      </c>
      <c r="M20" s="18">
        <v>0</v>
      </c>
      <c r="N20" s="18">
        <v>0</v>
      </c>
      <c r="O20" s="18">
        <v>0.94</v>
      </c>
    </row>
    <row r="21" spans="1:15" x14ac:dyDescent="0.25">
      <c r="A21" s="21" t="s">
        <v>81</v>
      </c>
      <c r="B21" s="21" t="s">
        <v>23</v>
      </c>
      <c r="C21" s="18">
        <v>200</v>
      </c>
      <c r="D21" s="18">
        <v>10.36</v>
      </c>
      <c r="E21" s="18">
        <v>10.08</v>
      </c>
      <c r="F21" s="18">
        <v>5.3999999999999999E-2</v>
      </c>
      <c r="G21" s="18">
        <v>176.4</v>
      </c>
      <c r="H21" s="18">
        <v>0.14000000000000001</v>
      </c>
      <c r="I21" s="18">
        <v>65.959999999999994</v>
      </c>
      <c r="J21" s="18">
        <v>0</v>
      </c>
      <c r="K21" s="18">
        <v>0</v>
      </c>
      <c r="L21" s="18">
        <v>170.8</v>
      </c>
      <c r="M21" s="18">
        <v>0</v>
      </c>
      <c r="N21" s="18">
        <v>0</v>
      </c>
      <c r="O21" s="18">
        <v>0</v>
      </c>
    </row>
    <row r="22" spans="1:15" x14ac:dyDescent="0.25">
      <c r="A22" s="18"/>
      <c r="B22" s="21" t="s">
        <v>25</v>
      </c>
      <c r="C22" s="18">
        <v>30</v>
      </c>
      <c r="D22" s="18">
        <v>3.07</v>
      </c>
      <c r="E22" s="18">
        <v>1.07</v>
      </c>
      <c r="F22" s="18">
        <v>20.93</v>
      </c>
      <c r="G22" s="18">
        <v>107.22</v>
      </c>
      <c r="H22" s="18">
        <v>0.1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</row>
    <row r="23" spans="1:15" x14ac:dyDescent="0.25">
      <c r="A23" s="18"/>
      <c r="B23" s="21" t="s">
        <v>21</v>
      </c>
      <c r="C23" s="18">
        <v>30</v>
      </c>
      <c r="D23" s="18">
        <v>3.85</v>
      </c>
      <c r="E23" s="18">
        <v>0.7</v>
      </c>
      <c r="F23" s="4">
        <v>18.850000000000001</v>
      </c>
      <c r="G23" s="18">
        <v>100.5</v>
      </c>
      <c r="H23" s="18">
        <v>0.1</v>
      </c>
      <c r="I23" s="18">
        <v>0</v>
      </c>
      <c r="J23" s="18">
        <v>0</v>
      </c>
      <c r="K23" s="18">
        <v>0</v>
      </c>
      <c r="L23" s="18">
        <v>16.5</v>
      </c>
      <c r="M23" s="18">
        <v>97</v>
      </c>
      <c r="N23" s="18">
        <v>28.5</v>
      </c>
      <c r="O23" s="18">
        <v>2.25</v>
      </c>
    </row>
    <row r="24" spans="1:15" x14ac:dyDescent="0.25">
      <c r="A24" s="2"/>
      <c r="B24" s="2" t="s">
        <v>19</v>
      </c>
      <c r="C24" s="2"/>
      <c r="D24" s="2">
        <f t="shared" ref="D24:O24" si="1">D17+D18+D19+D20+D21+D22+D23</f>
        <v>37.75</v>
      </c>
      <c r="E24" s="12">
        <f t="shared" si="1"/>
        <v>37.260000000000005</v>
      </c>
      <c r="F24" s="12">
        <f t="shared" si="1"/>
        <v>135.024</v>
      </c>
      <c r="G24" s="12">
        <f t="shared" si="1"/>
        <v>1013.74</v>
      </c>
      <c r="H24" s="12">
        <f t="shared" si="1"/>
        <v>0.67</v>
      </c>
      <c r="I24" s="12">
        <f t="shared" si="1"/>
        <v>78.639999999999986</v>
      </c>
      <c r="J24" s="12">
        <f t="shared" si="1"/>
        <v>5.8999999999999997E-2</v>
      </c>
      <c r="K24" s="12">
        <f t="shared" si="1"/>
        <v>1.32</v>
      </c>
      <c r="L24" s="12">
        <f t="shared" si="1"/>
        <v>319.81</v>
      </c>
      <c r="M24" s="12">
        <f t="shared" si="1"/>
        <v>372.36</v>
      </c>
      <c r="N24" s="12">
        <f t="shared" si="1"/>
        <v>66.7</v>
      </c>
      <c r="O24" s="12">
        <f t="shared" si="1"/>
        <v>6.6999999999999993</v>
      </c>
    </row>
    <row r="25" spans="1:15" x14ac:dyDescent="0.25">
      <c r="A25" s="2"/>
      <c r="B25" s="3" t="s">
        <v>180</v>
      </c>
      <c r="C25" s="2"/>
      <c r="D25" s="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27"/>
      <c r="B26" s="21" t="s">
        <v>184</v>
      </c>
      <c r="C26" s="27">
        <v>75</v>
      </c>
      <c r="D26" s="27">
        <v>4.13</v>
      </c>
      <c r="E26" s="27">
        <v>4.0999999999999996</v>
      </c>
      <c r="F26" s="27">
        <v>31.1</v>
      </c>
      <c r="G26" s="27">
        <v>259.19</v>
      </c>
      <c r="H26" s="27">
        <v>0.2</v>
      </c>
      <c r="I26" s="27">
        <v>0</v>
      </c>
      <c r="J26" s="27">
        <v>20</v>
      </c>
      <c r="K26" s="27">
        <v>0</v>
      </c>
      <c r="L26" s="27">
        <v>73</v>
      </c>
      <c r="M26" s="27">
        <v>58.5</v>
      </c>
      <c r="N26" s="27">
        <v>6</v>
      </c>
      <c r="O26" s="27">
        <v>0.8</v>
      </c>
    </row>
    <row r="27" spans="1:15" x14ac:dyDescent="0.25">
      <c r="A27" s="21" t="s">
        <v>123</v>
      </c>
      <c r="B27" s="22" t="s">
        <v>115</v>
      </c>
      <c r="C27" s="27">
        <v>200</v>
      </c>
      <c r="D27" s="27">
        <v>12</v>
      </c>
      <c r="E27" s="27">
        <v>3.06</v>
      </c>
      <c r="F27" s="27">
        <v>13</v>
      </c>
      <c r="G27" s="27">
        <v>49.3</v>
      </c>
      <c r="H27" s="27">
        <v>0</v>
      </c>
      <c r="I27" s="27">
        <v>6</v>
      </c>
      <c r="J27" s="27">
        <v>0</v>
      </c>
      <c r="K27" s="27">
        <v>0</v>
      </c>
      <c r="L27" s="27">
        <v>11.6</v>
      </c>
      <c r="M27" s="27">
        <v>0</v>
      </c>
      <c r="N27" s="27">
        <v>0</v>
      </c>
      <c r="O27" s="27">
        <v>0.54</v>
      </c>
    </row>
    <row r="28" spans="1:15" x14ac:dyDescent="0.25">
      <c r="A28" s="18"/>
      <c r="B28" s="18" t="s">
        <v>19</v>
      </c>
      <c r="C28" s="18"/>
      <c r="D28" s="18">
        <f>Лист9!D26+Лист9!D27</f>
        <v>16.13</v>
      </c>
      <c r="E28" s="27">
        <f>Лист9!E26+Лист9!E27</f>
        <v>7.16</v>
      </c>
      <c r="F28" s="27">
        <f>Лист9!F26+Лист9!F27</f>
        <v>44.1</v>
      </c>
      <c r="G28" s="27">
        <f>Лист9!G26+Лист9!G27</f>
        <v>308.49</v>
      </c>
      <c r="H28" s="27">
        <f>Лист9!H26+Лист9!H27</f>
        <v>0.2</v>
      </c>
      <c r="I28" s="27">
        <f>Лист9!I26+Лист9!I27</f>
        <v>6</v>
      </c>
      <c r="J28" s="27">
        <f>Лист9!J26+Лист9!J27</f>
        <v>20</v>
      </c>
      <c r="K28" s="27">
        <f>Лист9!K26+Лист9!K27</f>
        <v>0</v>
      </c>
      <c r="L28" s="27">
        <f>Лист9!L26+Лист9!L27</f>
        <v>84.6</v>
      </c>
      <c r="M28" s="27">
        <f>Лист9!M26+Лист9!M27</f>
        <v>58.5</v>
      </c>
      <c r="N28" s="27">
        <f>Лист9!N26+Лист9!N27</f>
        <v>6</v>
      </c>
      <c r="O28" s="27">
        <f>Лист9!O26+Лист9!O27</f>
        <v>1.34</v>
      </c>
    </row>
    <row r="29" spans="1:15" x14ac:dyDescent="0.25">
      <c r="A29" s="18"/>
      <c r="B29" s="18" t="s">
        <v>24</v>
      </c>
      <c r="C29" s="18"/>
      <c r="D29" s="18">
        <f>D15+D24+D28</f>
        <v>79.424999999999997</v>
      </c>
      <c r="E29" s="27">
        <f t="shared" ref="E29:O29" si="2">E15+E24+E28</f>
        <v>67.215000000000003</v>
      </c>
      <c r="F29" s="27">
        <f t="shared" si="2"/>
        <v>241.64400000000001</v>
      </c>
      <c r="G29" s="27">
        <f t="shared" si="2"/>
        <v>1879.2</v>
      </c>
      <c r="H29" s="27">
        <f t="shared" si="2"/>
        <v>1.0649999999999999</v>
      </c>
      <c r="I29" s="27">
        <f t="shared" si="2"/>
        <v>84.874999999999986</v>
      </c>
      <c r="J29" s="27">
        <f t="shared" si="2"/>
        <v>20.158999999999999</v>
      </c>
      <c r="K29" s="27">
        <f t="shared" si="2"/>
        <v>1.52</v>
      </c>
      <c r="L29" s="27">
        <f t="shared" si="2"/>
        <v>547.85</v>
      </c>
      <c r="M29" s="27">
        <f t="shared" si="2"/>
        <v>507.86</v>
      </c>
      <c r="N29" s="27">
        <f t="shared" si="2"/>
        <v>77.7</v>
      </c>
      <c r="O29" s="27">
        <f t="shared" si="2"/>
        <v>11.6</v>
      </c>
    </row>
    <row r="30" spans="1:1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Лист12</vt:lpstr>
      <vt:lpstr>Лист11</vt:lpstr>
      <vt:lpstr>Лист10</vt:lpstr>
      <vt:lpstr>Лист9</vt:lpstr>
      <vt:lpstr>Лист8</vt:lpstr>
      <vt:lpstr>Лист7</vt:lpstr>
      <vt:lpstr>Лист6</vt:lpstr>
      <vt:lpstr>Лист5</vt:lpstr>
      <vt:lpstr>Лист4</vt:lpstr>
      <vt:lpstr>Лист3</vt:lpstr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cp:lastPrinted>2018-10-30T05:38:03Z</cp:lastPrinted>
  <dcterms:created xsi:type="dcterms:W3CDTF">2017-08-14T01:13:30Z</dcterms:created>
  <dcterms:modified xsi:type="dcterms:W3CDTF">2022-11-11T08:20:44Z</dcterms:modified>
</cp:coreProperties>
</file>